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<sst xmlns="http://schemas.openxmlformats.org/spreadsheetml/2006/main" count="37" uniqueCount="37">
  <si>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</si>
  <si>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</si>
  <si>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</si>
  <si>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</si>
  <si>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</si>
  <si>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</si>
  <si>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</si>
  <si>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</si>
  <si>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</si>
  <si>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</si>
  <si>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</si>
  <si>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</si>
  <si>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</si>
  <si>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</si>
  <si>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</si>
  <si>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</si>
  <si>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</si>
  <si>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</si>
  <si>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</si>
  <si>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</si>
  <si>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</si>
  <si>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</si>
  <si>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</si>
  <si>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</si>
  <si>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</si>
  <si>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</si>
  <si>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</si>
  <si>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</si>
  <si>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2023 год</t>
  </si>
  <si>
    <t>в % от плана на 2023 год</t>
  </si>
  <si>
    <t>в % к аналогичному периоду 2022 года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</si>
  <si>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</si>
  <si>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</si>
  <si>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</si>
  <si>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ОСНОВНЫЕ ПОКАЗАТЕЛИ МЕСТНОГО БЮДЖЕТА В АВГУСТЕ 2023 ГОДА, тыс.руб.</t>
  </si>
  <si>
    <t>ФАКТ на 01.09.2023г.</t>
  </si>
  <si>
    <t>ФАКТ на 01.09.2022г.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</si>
</sst>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0" fillId="18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18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18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18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18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9" sqref="G29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2" t="s">
        <v>34</v>
      </c>
      <c r="B1" s="32"/>
      <c r="C1" s="32"/>
      <c r="D1" s="32"/>
      <c r="E1" s="32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28</v>
      </c>
      <c r="C3" s="17" t="s">
        <v>35</v>
      </c>
      <c r="D3" s="17" t="s">
        <v>29</v>
      </c>
      <c r="E3" s="17" t="s">
        <v>30</v>
      </c>
      <c r="F3" s="33" t="s">
        <v>36</v>
      </c>
    </row>
    <row r="4" spans="1:6" s="7" customFormat="1" ht="21" customHeight="1">
      <c r="A4" s="12" t="s">
        <v>1</v>
      </c>
      <c r="B4" s="20">
        <f>B5+B13</f>
        <v>1094255.1</v>
      </c>
      <c r="C4" s="20">
        <f>C5+C13</f>
        <v>558514</v>
      </c>
      <c r="D4" s="25">
        <f>C4/B4</f>
        <v>0.51</v>
      </c>
      <c r="E4" s="25">
        <f aca="true" t="shared" si="0" ref="E4:E17">C4/F4</f>
        <v>1.292</v>
      </c>
      <c r="F4" s="34">
        <f>F5+F13</f>
        <v>432153</v>
      </c>
    </row>
    <row r="5" spans="1:6" s="7" customFormat="1" ht="22.5" customHeight="1">
      <c r="A5" s="13" t="s">
        <v>6</v>
      </c>
      <c r="B5" s="21">
        <f>B6+B12</f>
        <v>227346.1</v>
      </c>
      <c r="C5" s="21">
        <f>C6+C12</f>
        <v>146580.9</v>
      </c>
      <c r="D5" s="25">
        <f aca="true" t="shared" si="1" ref="D5:D17">C5/B5</f>
        <v>0.645</v>
      </c>
      <c r="E5" s="25">
        <f t="shared" si="0"/>
        <v>1.171</v>
      </c>
      <c r="F5" s="35">
        <f>F6+F12</f>
        <v>125164.8</v>
      </c>
    </row>
    <row r="6" spans="1:6" s="10" customFormat="1" ht="19.5">
      <c r="A6" s="14" t="s">
        <v>2</v>
      </c>
      <c r="B6" s="22">
        <f>SUM(B7:B11)</f>
        <v>213792</v>
      </c>
      <c r="C6" s="22">
        <f>SUM(C7:C11)</f>
        <v>136886.7</v>
      </c>
      <c r="D6" s="26">
        <f t="shared" si="1"/>
        <v>0.64</v>
      </c>
      <c r="E6" s="26">
        <f t="shared" si="0"/>
        <v>1.177</v>
      </c>
      <c r="F6" s="36">
        <f>SUM(F7:F10)</f>
        <v>116341.5</v>
      </c>
    </row>
    <row r="7" spans="1:6" s="11" customFormat="1" ht="18.75">
      <c r="A7" s="15" t="s">
        <v>3</v>
      </c>
      <c r="B7" s="23">
        <v>147314</v>
      </c>
      <c r="C7" s="23">
        <v>93278.3</v>
      </c>
      <c r="D7" s="27">
        <f t="shared" si="1"/>
        <v>0.633</v>
      </c>
      <c r="E7" s="27">
        <f t="shared" si="0"/>
        <v>1.164</v>
      </c>
      <c r="F7" s="37">
        <v>80102.9</v>
      </c>
    </row>
    <row r="8" spans="1:6" s="11" customFormat="1" ht="18.75">
      <c r="A8" s="15" t="s">
        <v>4</v>
      </c>
      <c r="B8" s="23">
        <v>20521</v>
      </c>
      <c r="C8" s="23">
        <v>14449.1</v>
      </c>
      <c r="D8" s="27">
        <f t="shared" si="1"/>
        <v>0.704</v>
      </c>
      <c r="E8" s="27">
        <f t="shared" si="0"/>
        <v>1.144</v>
      </c>
      <c r="F8" s="37">
        <v>12633.1</v>
      </c>
    </row>
    <row r="9" spans="1:6" s="11" customFormat="1" ht="18.75">
      <c r="A9" s="15" t="s">
        <v>25</v>
      </c>
      <c r="B9" s="23">
        <v>30798</v>
      </c>
      <c r="C9" s="23">
        <v>24534.8</v>
      </c>
      <c r="D9" s="27">
        <f t="shared" si="1"/>
        <v>0.797</v>
      </c>
      <c r="E9" s="27">
        <f t="shared" si="0"/>
        <v>1.118</v>
      </c>
      <c r="F9" s="37">
        <v>21943</v>
      </c>
    </row>
    <row r="10" spans="1:6" s="11" customFormat="1" ht="18.75">
      <c r="A10" s="15" t="s">
        <v>33</v>
      </c>
      <c r="B10" s="23">
        <v>12860</v>
      </c>
      <c r="C10" s="23">
        <v>3460.4</v>
      </c>
      <c r="D10" s="27">
        <f t="shared" si="1"/>
        <v>0.269</v>
      </c>
      <c r="E10" s="27">
        <f t="shared" si="0"/>
        <v>2.081</v>
      </c>
      <c r="F10" s="37">
        <v>1662.5</v>
      </c>
    </row>
    <row r="11" spans="1:6" s="11" customFormat="1" ht="18.75">
      <c r="A11" s="15" t="s">
        <v>26</v>
      </c>
      <c r="B11" s="23">
        <v>2299</v>
      </c>
      <c r="C11" s="23">
        <v>1164.1</v>
      </c>
      <c r="D11" s="27">
        <f t="shared" si="1"/>
        <v>0.506</v>
      </c>
      <c r="E11" s="27">
        <f t="shared" si="0"/>
        <v>0.7</v>
      </c>
      <c r="F11" s="37">
        <v>1662.5</v>
      </c>
    </row>
    <row r="12" spans="1:6" s="10" customFormat="1" ht="19.5">
      <c r="A12" s="14" t="s">
        <v>5</v>
      </c>
      <c r="B12" s="22">
        <v>13554.1</v>
      </c>
      <c r="C12" s="22">
        <v>9694.2</v>
      </c>
      <c r="D12" s="26">
        <f t="shared" si="1"/>
        <v>0.715</v>
      </c>
      <c r="E12" s="26">
        <f t="shared" si="0"/>
        <v>1.099</v>
      </c>
      <c r="F12" s="36">
        <v>8823.3</v>
      </c>
    </row>
    <row r="13" spans="1:6" s="9" customFormat="1" ht="26.25" customHeight="1">
      <c r="A13" s="13" t="s">
        <v>7</v>
      </c>
      <c r="B13" s="20">
        <f>SUM(B14:B19)</f>
        <v>866909</v>
      </c>
      <c r="C13" s="20">
        <f>SUM(C14:C19)</f>
        <v>411933.1</v>
      </c>
      <c r="D13" s="25">
        <f t="shared" si="1"/>
        <v>0.475</v>
      </c>
      <c r="E13" s="25">
        <f t="shared" si="0"/>
        <v>1.342</v>
      </c>
      <c r="F13" s="34">
        <f>SUM(F14:F19)</f>
        <v>306988.2</v>
      </c>
    </row>
    <row r="14" spans="1:6" s="11" customFormat="1" ht="18.75">
      <c r="A14" s="15" t="s">
        <v>8</v>
      </c>
      <c r="B14" s="23">
        <v>167381.8</v>
      </c>
      <c r="C14" s="23">
        <v>105806.1</v>
      </c>
      <c r="D14" s="28">
        <f t="shared" si="1"/>
        <v>0.632</v>
      </c>
      <c r="E14" s="27">
        <f t="shared" si="0"/>
        <v>1.092</v>
      </c>
      <c r="F14" s="37">
        <v>96909.5</v>
      </c>
    </row>
    <row r="15" spans="1:6" s="11" customFormat="1" ht="18.75">
      <c r="A15" s="15" t="s">
        <v>9</v>
      </c>
      <c r="B15" s="23">
        <v>228360</v>
      </c>
      <c r="C15" s="23">
        <v>162476.5</v>
      </c>
      <c r="D15" s="28">
        <f t="shared" si="1"/>
        <v>0.711</v>
      </c>
      <c r="E15" s="27">
        <f t="shared" si="0"/>
        <v>1.23</v>
      </c>
      <c r="F15" s="37">
        <v>132069.6</v>
      </c>
    </row>
    <row r="16" spans="1:6" s="11" customFormat="1" ht="18.75">
      <c r="A16" s="15" t="s">
        <v>10</v>
      </c>
      <c r="B16" s="23">
        <v>400899.1</v>
      </c>
      <c r="C16" s="23">
        <v>140691.6</v>
      </c>
      <c r="D16" s="28">
        <f t="shared" si="1"/>
        <v>0.351</v>
      </c>
      <c r="E16" s="27">
        <f t="shared" si="0"/>
        <v>1.909</v>
      </c>
      <c r="F16" s="37">
        <v>73716.4</v>
      </c>
    </row>
    <row r="17" spans="1:6" s="11" customFormat="1" ht="18.75">
      <c r="A17" s="15" t="s">
        <v>11</v>
      </c>
      <c r="B17" s="23">
        <f>70052.1+216</f>
        <v>70268.1</v>
      </c>
      <c r="C17" s="23">
        <v>4468.1</v>
      </c>
      <c r="D17" s="28">
        <f t="shared" si="1"/>
        <v>0.064</v>
      </c>
      <c r="E17" s="27">
        <f t="shared" si="0"/>
        <v>1.034</v>
      </c>
      <c r="F17" s="37">
        <v>4319.2</v>
      </c>
    </row>
    <row r="18" spans="1:6" s="11" customFormat="1" ht="75">
      <c r="A18" s="15" t="s">
        <v>32</v>
      </c>
      <c r="B18" s="23"/>
      <c r="C18" s="23"/>
      <c r="D18" s="28"/>
      <c r="E18" s="27"/>
      <c r="F18" s="37">
        <v>0</v>
      </c>
    </row>
    <row r="19" spans="1:6" s="11" customFormat="1" ht="56.25">
      <c r="A19" s="15" t="s">
        <v>12</v>
      </c>
      <c r="B19" s="23">
        <v>0</v>
      </c>
      <c r="C19" s="23">
        <v>-1509.2</v>
      </c>
      <c r="D19" s="28">
        <v>0</v>
      </c>
      <c r="E19" s="27">
        <v>0</v>
      </c>
      <c r="F19" s="37">
        <v>-26.5</v>
      </c>
    </row>
    <row r="20" spans="1:8" s="9" customFormat="1" ht="18.75">
      <c r="A20" s="12" t="s">
        <v>0</v>
      </c>
      <c r="B20" s="20">
        <f>SUM(B21:B33)</f>
        <v>1111595.7</v>
      </c>
      <c r="C20" s="20">
        <f>SUM(C21:C33)</f>
        <v>542351</v>
      </c>
      <c r="D20" s="25">
        <f aca="true" t="shared" si="2" ref="D20:D33">C20/B20</f>
        <v>0.488</v>
      </c>
      <c r="E20" s="25">
        <f aca="true" t="shared" si="3" ref="E20:E33">C20/F20</f>
        <v>1.22</v>
      </c>
      <c r="F20" s="34">
        <f>SUM(F21:F33)</f>
        <v>444567.6</v>
      </c>
      <c r="H20" s="29"/>
    </row>
    <row r="21" spans="1:6" s="11" customFormat="1" ht="18.75">
      <c r="A21" s="19" t="s">
        <v>13</v>
      </c>
      <c r="B21" s="23">
        <v>109283.7</v>
      </c>
      <c r="C21" s="23">
        <v>79264.5</v>
      </c>
      <c r="D21" s="27">
        <f t="shared" si="2"/>
        <v>0.725</v>
      </c>
      <c r="E21" s="27">
        <f t="shared" si="3"/>
        <v>1.09</v>
      </c>
      <c r="F21" s="37">
        <v>72723.9</v>
      </c>
    </row>
    <row r="22" spans="1:6" s="11" customFormat="1" ht="18.75">
      <c r="A22" s="19" t="s">
        <v>31</v>
      </c>
      <c r="B22" s="23">
        <v>332.5</v>
      </c>
      <c r="C22" s="23">
        <v>111.5</v>
      </c>
      <c r="D22" s="27">
        <v>0.076</v>
      </c>
      <c r="E22" s="27" t="e">
        <v>#DIV/0!</v>
      </c>
      <c r="F22" s="37">
        <v>0</v>
      </c>
    </row>
    <row r="23" spans="1:6" s="11" customFormat="1" ht="37.5">
      <c r="A23" s="19" t="s">
        <v>14</v>
      </c>
      <c r="B23" s="23">
        <v>7534.4</v>
      </c>
      <c r="C23" s="23">
        <v>3403.4</v>
      </c>
      <c r="D23" s="27">
        <f t="shared" si="2"/>
        <v>0.452</v>
      </c>
      <c r="E23" s="27">
        <f t="shared" si="3"/>
        <v>1.533</v>
      </c>
      <c r="F23" s="37">
        <v>2219.5</v>
      </c>
    </row>
    <row r="24" spans="1:6" s="11" customFormat="1" ht="18.75">
      <c r="A24" s="19" t="s">
        <v>15</v>
      </c>
      <c r="B24" s="23">
        <v>46422.4</v>
      </c>
      <c r="C24" s="23">
        <v>25278.7</v>
      </c>
      <c r="D24" s="27">
        <f t="shared" si="2"/>
        <v>0.545</v>
      </c>
      <c r="E24" s="27">
        <f t="shared" si="3"/>
        <v>1.952</v>
      </c>
      <c r="F24" s="37">
        <v>12947.2</v>
      </c>
    </row>
    <row r="25" spans="1:6" s="11" customFormat="1" ht="18.75">
      <c r="A25" s="19" t="s">
        <v>16</v>
      </c>
      <c r="B25" s="23">
        <v>373594.2</v>
      </c>
      <c r="C25" s="23">
        <v>55891.3</v>
      </c>
      <c r="D25" s="27">
        <f t="shared" si="2"/>
        <v>0.15</v>
      </c>
      <c r="E25" s="27">
        <f t="shared" si="3"/>
        <v>1.143</v>
      </c>
      <c r="F25" s="37">
        <v>48899</v>
      </c>
    </row>
    <row r="26" spans="1:6" s="11" customFormat="1" ht="18.75">
      <c r="A26" s="19" t="s">
        <v>17</v>
      </c>
      <c r="B26" s="23">
        <v>6895</v>
      </c>
      <c r="C26" s="23">
        <v>659.3</v>
      </c>
      <c r="D26" s="27">
        <f t="shared" si="2"/>
        <v>0.096</v>
      </c>
      <c r="E26" s="27">
        <f t="shared" si="3"/>
        <v>0.759</v>
      </c>
      <c r="F26" s="37">
        <v>868.4</v>
      </c>
    </row>
    <row r="27" spans="1:6" s="11" customFormat="1" ht="18.75">
      <c r="A27" s="19" t="s">
        <v>18</v>
      </c>
      <c r="B27" s="23">
        <v>383323.4</v>
      </c>
      <c r="C27" s="23">
        <v>261489.2</v>
      </c>
      <c r="D27" s="27">
        <f t="shared" si="2"/>
        <v>0.682</v>
      </c>
      <c r="E27" s="27">
        <f t="shared" si="3"/>
        <v>1.24</v>
      </c>
      <c r="F27" s="37">
        <v>210844.1</v>
      </c>
    </row>
    <row r="28" spans="1:6" s="11" customFormat="1" ht="18.75">
      <c r="A28" s="19" t="s">
        <v>19</v>
      </c>
      <c r="B28" s="23">
        <v>96851.2</v>
      </c>
      <c r="C28" s="23">
        <v>45902.7</v>
      </c>
      <c r="D28" s="27">
        <f t="shared" si="2"/>
        <v>0.474</v>
      </c>
      <c r="E28" s="27">
        <f t="shared" si="3"/>
        <v>1.001</v>
      </c>
      <c r="F28" s="37">
        <v>45860.7</v>
      </c>
    </row>
    <row r="29" spans="1:6" s="11" customFormat="1" ht="18.75">
      <c r="A29" s="19" t="s">
        <v>20</v>
      </c>
      <c r="B29" s="23">
        <v>668.3</v>
      </c>
      <c r="C29" s="23">
        <v>110.3</v>
      </c>
      <c r="D29" s="27">
        <f t="shared" si="2"/>
        <v>0.165</v>
      </c>
      <c r="E29" s="27">
        <f t="shared" si="3"/>
        <v>0.385</v>
      </c>
      <c r="F29" s="37">
        <v>286.8</v>
      </c>
    </row>
    <row r="30" spans="1:6" s="11" customFormat="1" ht="18.75">
      <c r="A30" s="19" t="s">
        <v>21</v>
      </c>
      <c r="B30" s="23">
        <v>15000.1</v>
      </c>
      <c r="C30" s="23">
        <v>11139.2</v>
      </c>
      <c r="D30" s="27">
        <f t="shared" si="2"/>
        <v>0.743</v>
      </c>
      <c r="E30" s="27">
        <f t="shared" si="3"/>
        <v>1.528</v>
      </c>
      <c r="F30" s="37">
        <v>7288.9</v>
      </c>
    </row>
    <row r="31" spans="1:6" s="11" customFormat="1" ht="18.75">
      <c r="A31" s="19" t="s">
        <v>22</v>
      </c>
      <c r="B31" s="23">
        <v>71690.5</v>
      </c>
      <c r="C31" s="23">
        <v>59100.9</v>
      </c>
      <c r="D31" s="27">
        <f t="shared" si="2"/>
        <v>0.824</v>
      </c>
      <c r="E31" s="27">
        <f t="shared" si="3"/>
        <v>6.473</v>
      </c>
      <c r="F31" s="37">
        <v>9130.4</v>
      </c>
    </row>
    <row r="32" spans="1:6" s="11" customFormat="1" ht="37.5">
      <c r="A32" s="19" t="s">
        <v>27</v>
      </c>
      <c r="B32" s="23">
        <v>0</v>
      </c>
      <c r="C32" s="23">
        <v>0</v>
      </c>
      <c r="D32" s="27" t="e">
        <f>C32/B32</f>
        <v>#DIV/0!</v>
      </c>
      <c r="E32" s="27" t="e">
        <f>C32/F32</f>
        <v>#DIV/0!</v>
      </c>
      <c r="F32" s="37">
        <v>0</v>
      </c>
    </row>
    <row r="33" spans="1:6" s="11" customFormat="1" ht="56.25">
      <c r="A33" s="19" t="s">
        <v>23</v>
      </c>
      <c r="B33" s="23">
        <v>0</v>
      </c>
      <c r="C33" s="23">
        <v>0</v>
      </c>
      <c r="D33" s="27" t="e">
        <f t="shared" si="2"/>
        <v>#DIV/0!</v>
      </c>
      <c r="E33" s="27">
        <f t="shared" si="3"/>
        <v>0</v>
      </c>
      <c r="F33" s="37">
        <v>33498.7</v>
      </c>
    </row>
    <row r="34" spans="1:6" s="11" customFormat="1" ht="18.75">
      <c r="A34" s="12" t="s">
        <v>24</v>
      </c>
      <c r="B34" s="23">
        <f>B4-B20</f>
        <v>-17340.6</v>
      </c>
      <c r="C34" s="23">
        <f>C4-C20</f>
        <v>16163</v>
      </c>
      <c r="D34" s="25">
        <v>0</v>
      </c>
      <c r="E34" s="25">
        <f>C34/F34</f>
        <v>-1.302</v>
      </c>
      <c r="F34" s="37">
        <f>F4-F20</f>
        <v>-12414.6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2023-10-17T07:42:05Z</dcterms:modified>
  <cp:category/>
  <cp:version/>
  <cp:contentType/>
  <cp:contentStatus/>
</cp:coreProperties>
</file>