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КФСР" sheetId="1" r:id="rId1"/>
  </sheets>
  <definedNames>
    <definedName name="_xlnm.Print_Area" localSheetId="0">'КФСР'!$A$1:$F$31</definedName>
  </definedNames>
  <calcPr fullCalcOnLoad="1" fullPrecision="0"/>
</workbook>
</file>

<file path=xl/sharedStrings.xml><?xml version="1.0" encoding="utf-8"?>
<sst xmlns="http://schemas.openxmlformats.org/spreadsheetml/2006/main" count="34" uniqueCount="34">
  <si>
    <t>ВСЕГО РАСХОДОВ</t>
  </si>
  <si>
    <t>ВСЕГО ДОХОДОВ</t>
  </si>
  <si>
    <t xml:space="preserve">       Налоговые доходы, из них</t>
  </si>
  <si>
    <t xml:space="preserve">       Налог на доходы физических лиц</t>
  </si>
  <si>
    <t xml:space="preserve">       Акцизы на нефтепродукты</t>
  </si>
  <si>
    <t xml:space="preserve">       Неналоговые доходы</t>
  </si>
  <si>
    <t>Налоговые и неналоговые доходы, в том числе:</t>
  </si>
  <si>
    <t>Безвозмездные поступления, в том числе:</t>
  </si>
  <si>
    <t xml:space="preserve">       Дотации</t>
  </si>
  <si>
    <t xml:space="preserve">      Субвенции</t>
  </si>
  <si>
    <t xml:space="preserve">      Субсидии</t>
  </si>
  <si>
    <t xml:space="preserve">      Иные межбюджетные трансферты</t>
  </si>
  <si>
    <t xml:space="preserve">      Возврат остатков субсидий, субвенций и иных межбюджетных трансфертов, имеющих целевое назначение, прошлых лет</t>
  </si>
  <si>
    <t xml:space="preserve">      Общегосударственные вопросы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</si>
  <si>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</si>
  <si>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</si>
  <si>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Жилищно-коммунальное хозяйство </t>
  </si>
  <si>
    <t xml:space="preserve">      Охрана окружающей среды</t>
  </si>
  <si>
    <t xml:space="preserve">      Образование </t>
  </si>
  <si>
    <t xml:space="preserve">      Культура, кинематография</t>
  </si>
  <si>
    <t xml:space="preserve">       Здравоохранение</t>
  </si>
  <si>
    <t xml:space="preserve">       Социальная политика</t>
  </si>
  <si>
    <t xml:space="preserve">       Физическая культура и спорт</t>
  </si>
  <si>
    <t xml:space="preserve">       Межбюджетные трансферты общего характера бюджетам субъектов Российской Федерации и муниципальных образований</t>
  </si>
  <si>
    <t>ДЕФИЦИТ (-), ПРОФИЦИТ (+)</t>
  </si>
  <si>
    <t xml:space="preserve">      Налоги на совокупный доход</t>
  </si>
  <si>
    <t xml:space="preserve">      Государственная пошлина</t>
  </si>
  <si>
    <t xml:space="preserve">       Обслуживание государственного и муниципального долга</t>
  </si>
  <si>
    <t>ФАКТ на 01.05.2019г.</t>
  </si>
  <si>
    <t>ОСНОВНЫЕ ПОКАЗАТЕЛИ МЕСТНОГО БЮДЖЕТА В АПРЕЛЕ 2020 ГОДА, тыс.руб.</t>
  </si>
  <si>
    <t>ПЛАН на 2020 год</t>
  </si>
  <si>
    <t>ФАКТ на 01.05.2020г.</t>
  </si>
  <si>
    <t>в % от плана на 2020 год</t>
  </si>
  <si>
    <t>в % к аналогичному периоду 2019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</si>
</sst>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0#;&quot;-0&quot;#;00"/>
    <numFmt numFmtId="165" formatCode="#,##0.0"/>
    <numFmt numFmtId="166" formatCode="#,##0.00_р_."/>
    <numFmt numFmtId="167" formatCode="#,##0.0_р_."/>
    <numFmt numFmtId="168" formatCode="00"/>
    <numFmt numFmtId="169" formatCode="#,##0.0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;[Red]\-#,##0.00;0.00"/>
    <numFmt numFmtId="175" formatCode="0.0%"/>
  </numFmts>
  <fonts count="49">
    <font>
      <sz val="10"/>
      <name val="Arial Cyr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i/>
      <sz val="14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b/>
      <sz val="13"/>
      <name val="Arial Cyr"/>
      <family val="2"/>
    </font>
    <font>
      <b/>
      <sz val="11"/>
      <name val="Times New Roman"/>
      <family val="1"/>
    </font>
    <font>
      <b/>
      <sz val="12"/>
      <name val="Arial Cyr"/>
      <family val="2"/>
    </font>
    <font>
      <b/>
      <i/>
      <sz val="12"/>
      <name val="Arial Cyr"/>
      <family val="2"/>
    </font>
    <font>
      <i/>
      <sz val="12"/>
      <name val="Arial Cyr"/>
      <family val="2"/>
    </font>
    <font>
      <b/>
      <i/>
      <sz val="14"/>
      <name val="Times New Roman"/>
      <family val="1"/>
    </font>
    <font>
      <b/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0" fontId="0" fillId="0" borderId="0" xfId="0" applyAlignment="1">
      <alignment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left" wrapText="1" indent="2"/>
    </xf>
    <xf numFmtId="0" fontId="6" fillId="0" borderId="0" xfId="0" applyFont="1" applyFill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Alignment="1">
      <alignment/>
    </xf>
    <xf numFmtId="2" fontId="5" fillId="0" borderId="10" xfId="0" applyNumberFormat="1" applyFont="1" applyBorder="1" applyAlignment="1" applyProtection="1">
      <alignment horizontal="left" vertical="top" wrapText="1"/>
      <protection/>
    </xf>
    <xf numFmtId="165" fontId="3" fillId="33" borderId="10" xfId="0" applyNumberFormat="1" applyFont="1" applyFill="1" applyBorder="1" applyAlignment="1" applyProtection="1">
      <alignment horizontal="center" vertical="center" wrapText="1"/>
      <protection hidden="1"/>
    </xf>
    <xf numFmtId="165" fontId="8" fillId="33" borderId="10" xfId="0" applyNumberFormat="1" applyFont="1" applyFill="1" applyBorder="1" applyAlignment="1" applyProtection="1">
      <alignment horizontal="center" vertical="center" wrapText="1"/>
      <protection hidden="1"/>
    </xf>
    <xf numFmtId="165" fontId="14" fillId="33" borderId="10" xfId="0" applyNumberFormat="1" applyFont="1" applyFill="1" applyBorder="1" applyAlignment="1" applyProtection="1">
      <alignment horizontal="center" vertical="center" wrapText="1"/>
      <protection hidden="1"/>
    </xf>
    <xf numFmtId="165" fontId="5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34" borderId="0" xfId="0" applyFill="1" applyAlignment="1">
      <alignment/>
    </xf>
    <xf numFmtId="0" fontId="4" fillId="34" borderId="0" xfId="0" applyFont="1" applyFill="1" applyAlignment="1">
      <alignment wrapText="1"/>
    </xf>
    <xf numFmtId="0" fontId="10" fillId="34" borderId="10" xfId="0" applyNumberFormat="1" applyFont="1" applyFill="1" applyBorder="1" applyAlignment="1" applyProtection="1">
      <alignment horizontal="center" vertical="center" wrapText="1"/>
      <protection hidden="1"/>
    </xf>
    <xf numFmtId="165" fontId="3" fillId="34" borderId="10" xfId="0" applyNumberFormat="1" applyFont="1" applyFill="1" applyBorder="1" applyAlignment="1" applyProtection="1">
      <alignment horizontal="center" vertical="center" wrapText="1"/>
      <protection hidden="1"/>
    </xf>
    <xf numFmtId="165" fontId="5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0" xfId="0" applyFont="1" applyFill="1" applyAlignment="1">
      <alignment/>
    </xf>
    <xf numFmtId="175" fontId="3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14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5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2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11" fillId="0" borderId="0" xfId="56" applyNumberFormat="1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165" fontId="3" fillId="12" borderId="10" xfId="0" applyNumberFormat="1" applyFont="1" applyFill="1" applyBorder="1" applyAlignment="1" applyProtection="1">
      <alignment horizontal="center" vertical="center" wrapText="1"/>
      <protection hidden="1"/>
    </xf>
    <xf numFmtId="165" fontId="8" fillId="12" borderId="10" xfId="0" applyNumberFormat="1" applyFont="1" applyFill="1" applyBorder="1" applyAlignment="1" applyProtection="1">
      <alignment horizontal="center" vertical="center" wrapText="1"/>
      <protection hidden="1"/>
    </xf>
    <xf numFmtId="165" fontId="14" fillId="12" borderId="10" xfId="0" applyNumberFormat="1" applyFont="1" applyFill="1" applyBorder="1" applyAlignment="1" applyProtection="1">
      <alignment horizontal="center" vertical="center" wrapText="1"/>
      <protection hidden="1"/>
    </xf>
    <xf numFmtId="165" fontId="5" fillId="12" borderId="10" xfId="0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3"/>
  <sheetViews>
    <sheetView tabSelected="1" view="pageBreakPreview" zoomScale="75" zoomScaleNormal="80" zoomScaleSheetLayoutView="75"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6" sqref="G6"/>
    </sheetView>
  </sheetViews>
  <sheetFormatPr defaultColWidth="9.00390625" defaultRowHeight="12.75"/>
  <cols>
    <col min="1" max="1" width="62.75390625" style="1" customWidth="1"/>
    <col min="2" max="2" width="14.75390625" style="2" customWidth="1"/>
    <col min="3" max="3" width="16.875" style="2" customWidth="1"/>
    <col min="4" max="5" width="14.75390625" style="2" customWidth="1"/>
    <col min="6" max="6" width="16.875" style="29" customWidth="1"/>
  </cols>
  <sheetData>
    <row r="1" spans="1:6" ht="28.5" customHeight="1">
      <c r="A1" s="35" t="s">
        <v>29</v>
      </c>
      <c r="B1" s="35"/>
      <c r="C1" s="35"/>
      <c r="D1" s="35"/>
      <c r="E1" s="35"/>
      <c r="F1" s="24"/>
    </row>
    <row r="2" spans="1:6" ht="18.75" customHeight="1">
      <c r="A2" s="8"/>
      <c r="B2" s="8"/>
      <c r="C2" s="8"/>
      <c r="D2" s="8"/>
      <c r="E2" s="8"/>
      <c r="F2" s="25"/>
    </row>
    <row r="3" spans="1:6" s="18" customFormat="1" ht="57" customHeight="1">
      <c r="A3" s="16"/>
      <c r="B3" s="17" t="s">
        <v>30</v>
      </c>
      <c r="C3" s="17" t="s">
        <v>31</v>
      </c>
      <c r="D3" s="17" t="s">
        <v>32</v>
      </c>
      <c r="E3" s="17" t="s">
        <v>33</v>
      </c>
      <c r="F3" s="26" t="s">
        <v>28</v>
      </c>
    </row>
    <row r="4" spans="1:6" s="7" customFormat="1" ht="21" customHeight="1">
      <c r="A4" s="12" t="s">
        <v>1</v>
      </c>
      <c r="B4" s="20">
        <f>B5+B12</f>
        <v>595217.7</v>
      </c>
      <c r="C4" s="20">
        <f>C5+C12</f>
        <v>138294.4</v>
      </c>
      <c r="D4" s="30">
        <f>C4/B4</f>
        <v>0.232</v>
      </c>
      <c r="E4" s="30">
        <f aca="true" t="shared" si="0" ref="E4:E16">C4/F4</f>
        <v>1.004</v>
      </c>
      <c r="F4" s="36">
        <f>F5+F12</f>
        <v>137769.7</v>
      </c>
    </row>
    <row r="5" spans="1:6" s="7" customFormat="1" ht="22.5" customHeight="1">
      <c r="A5" s="13" t="s">
        <v>6</v>
      </c>
      <c r="B5" s="21">
        <f>B6+B11</f>
        <v>131525</v>
      </c>
      <c r="C5" s="21">
        <f>C6+C11</f>
        <v>42283.8</v>
      </c>
      <c r="D5" s="30">
        <f aca="true" t="shared" si="1" ref="D5:D30">C5/B5</f>
        <v>0.321</v>
      </c>
      <c r="E5" s="30">
        <f t="shared" si="0"/>
        <v>1.102</v>
      </c>
      <c r="F5" s="37">
        <f>F6+F11</f>
        <v>38369.6</v>
      </c>
    </row>
    <row r="6" spans="1:6" s="10" customFormat="1" ht="19.5">
      <c r="A6" s="14" t="s">
        <v>2</v>
      </c>
      <c r="B6" s="22">
        <f>SUM(B7:B10)</f>
        <v>124325</v>
      </c>
      <c r="C6" s="22">
        <f>SUM(C7:C10)</f>
        <v>38921.1</v>
      </c>
      <c r="D6" s="31">
        <f t="shared" si="1"/>
        <v>0.313</v>
      </c>
      <c r="E6" s="31">
        <f t="shared" si="0"/>
        <v>1.108</v>
      </c>
      <c r="F6" s="38">
        <f>SUM(F7:F10)</f>
        <v>35119.6</v>
      </c>
    </row>
    <row r="7" spans="1:6" s="11" customFormat="1" ht="18.75">
      <c r="A7" s="15" t="s">
        <v>3</v>
      </c>
      <c r="B7" s="23">
        <v>86773</v>
      </c>
      <c r="C7" s="23">
        <v>25383.1</v>
      </c>
      <c r="D7" s="32">
        <f t="shared" si="1"/>
        <v>0.293</v>
      </c>
      <c r="E7" s="32">
        <f t="shared" si="0"/>
        <v>1.192</v>
      </c>
      <c r="F7" s="39">
        <v>21291.2</v>
      </c>
    </row>
    <row r="8" spans="1:6" s="11" customFormat="1" ht="18.75">
      <c r="A8" s="15" t="s">
        <v>4</v>
      </c>
      <c r="B8" s="23">
        <v>15164</v>
      </c>
      <c r="C8" s="23">
        <v>4719.8</v>
      </c>
      <c r="D8" s="32">
        <f t="shared" si="1"/>
        <v>0.311</v>
      </c>
      <c r="E8" s="32">
        <f t="shared" si="0"/>
        <v>0.992</v>
      </c>
      <c r="F8" s="39">
        <v>4755.8</v>
      </c>
    </row>
    <row r="9" spans="1:6" s="11" customFormat="1" ht="18.75">
      <c r="A9" s="15" t="s">
        <v>25</v>
      </c>
      <c r="B9" s="23">
        <v>20569</v>
      </c>
      <c r="C9" s="23">
        <v>8082.2</v>
      </c>
      <c r="D9" s="32">
        <f t="shared" si="1"/>
        <v>0.393</v>
      </c>
      <c r="E9" s="32">
        <f t="shared" si="0"/>
        <v>0.975</v>
      </c>
      <c r="F9" s="39">
        <v>8286.3</v>
      </c>
    </row>
    <row r="10" spans="1:6" s="11" customFormat="1" ht="18.75">
      <c r="A10" s="15" t="s">
        <v>26</v>
      </c>
      <c r="B10" s="23">
        <v>1819</v>
      </c>
      <c r="C10" s="23">
        <v>736</v>
      </c>
      <c r="D10" s="32">
        <f t="shared" si="1"/>
        <v>0.405</v>
      </c>
      <c r="E10" s="32">
        <f t="shared" si="0"/>
        <v>0.936</v>
      </c>
      <c r="F10" s="39">
        <v>786.3</v>
      </c>
    </row>
    <row r="11" spans="1:6" s="10" customFormat="1" ht="19.5">
      <c r="A11" s="14" t="s">
        <v>5</v>
      </c>
      <c r="B11" s="22">
        <v>7200</v>
      </c>
      <c r="C11" s="22">
        <v>3362.7</v>
      </c>
      <c r="D11" s="31">
        <f t="shared" si="1"/>
        <v>0.467</v>
      </c>
      <c r="E11" s="31">
        <f t="shared" si="0"/>
        <v>1.035</v>
      </c>
      <c r="F11" s="38">
        <v>3250</v>
      </c>
    </row>
    <row r="12" spans="1:6" s="9" customFormat="1" ht="26.25" customHeight="1">
      <c r="A12" s="13" t="s">
        <v>7</v>
      </c>
      <c r="B12" s="20">
        <f>SUM(B13:B17)</f>
        <v>463692.7</v>
      </c>
      <c r="C12" s="20">
        <f>SUM(C13:C17)</f>
        <v>96010.6</v>
      </c>
      <c r="D12" s="30">
        <f t="shared" si="1"/>
        <v>0.207</v>
      </c>
      <c r="E12" s="30">
        <f t="shared" si="0"/>
        <v>0.966</v>
      </c>
      <c r="F12" s="36">
        <f>SUM(F13:F17)</f>
        <v>99400.1</v>
      </c>
    </row>
    <row r="13" spans="1:6" s="11" customFormat="1" ht="18.75">
      <c r="A13" s="15" t="s">
        <v>8</v>
      </c>
      <c r="B13" s="23">
        <v>141119.1</v>
      </c>
      <c r="C13" s="23">
        <v>30560.4</v>
      </c>
      <c r="D13" s="33">
        <f t="shared" si="1"/>
        <v>0.217</v>
      </c>
      <c r="E13" s="32">
        <f t="shared" si="0"/>
        <v>0.965</v>
      </c>
      <c r="F13" s="39">
        <v>31676.9</v>
      </c>
    </row>
    <row r="14" spans="1:6" s="11" customFormat="1" ht="18.75">
      <c r="A14" s="15" t="s">
        <v>9</v>
      </c>
      <c r="B14" s="23">
        <v>116632.8</v>
      </c>
      <c r="C14" s="23">
        <v>85.9</v>
      </c>
      <c r="D14" s="33">
        <f t="shared" si="1"/>
        <v>0.001</v>
      </c>
      <c r="E14" s="32">
        <f t="shared" si="0"/>
        <v>0.001</v>
      </c>
      <c r="F14" s="39">
        <v>58766.9</v>
      </c>
    </row>
    <row r="15" spans="1:6" s="11" customFormat="1" ht="18.75">
      <c r="A15" s="15" t="s">
        <v>10</v>
      </c>
      <c r="B15" s="23">
        <v>197448.7</v>
      </c>
      <c r="C15" s="23">
        <v>63123.9</v>
      </c>
      <c r="D15" s="33">
        <f t="shared" si="1"/>
        <v>0.32</v>
      </c>
      <c r="E15" s="32">
        <f t="shared" si="0"/>
        <v>9.094</v>
      </c>
      <c r="F15" s="39">
        <v>6941.2</v>
      </c>
    </row>
    <row r="16" spans="1:6" s="11" customFormat="1" ht="18.75">
      <c r="A16" s="15" t="s">
        <v>11</v>
      </c>
      <c r="B16" s="23">
        <v>8492.1</v>
      </c>
      <c r="C16" s="23">
        <v>2240.4</v>
      </c>
      <c r="D16" s="33">
        <f t="shared" si="1"/>
        <v>0.264</v>
      </c>
      <c r="E16" s="32">
        <f t="shared" si="0"/>
        <v>1.112</v>
      </c>
      <c r="F16" s="39">
        <v>2015.1</v>
      </c>
    </row>
    <row r="17" spans="1:6" s="11" customFormat="1" ht="56.25">
      <c r="A17" s="15" t="s">
        <v>12</v>
      </c>
      <c r="B17" s="23">
        <v>0</v>
      </c>
      <c r="C17" s="23"/>
      <c r="D17" s="33">
        <v>0</v>
      </c>
      <c r="E17" s="32">
        <v>0</v>
      </c>
      <c r="F17" s="39"/>
    </row>
    <row r="18" spans="1:8" s="9" customFormat="1" ht="18.75">
      <c r="A18" s="12" t="s">
        <v>0</v>
      </c>
      <c r="B18" s="20">
        <f>SUM(B19:B30)</f>
        <v>595217.6</v>
      </c>
      <c r="C18" s="20">
        <f>SUM(C19:C30)</f>
        <v>145779.5</v>
      </c>
      <c r="D18" s="30">
        <f t="shared" si="1"/>
        <v>0.245</v>
      </c>
      <c r="E18" s="30">
        <f aca="true" t="shared" si="2" ref="E18:E31">C18/F18</f>
        <v>1.063</v>
      </c>
      <c r="F18" s="27">
        <f>SUM(F19:F30)</f>
        <v>137109</v>
      </c>
      <c r="H18" s="34"/>
    </row>
    <row r="19" spans="1:6" s="11" customFormat="1" ht="18.75">
      <c r="A19" s="19" t="s">
        <v>13</v>
      </c>
      <c r="B19" s="23">
        <v>95616.3</v>
      </c>
      <c r="C19" s="23">
        <v>20099.9</v>
      </c>
      <c r="D19" s="32">
        <f t="shared" si="1"/>
        <v>0.21</v>
      </c>
      <c r="E19" s="32">
        <f t="shared" si="2"/>
        <v>1.076</v>
      </c>
      <c r="F19" s="28">
        <v>18680.9</v>
      </c>
    </row>
    <row r="20" spans="1:6" s="11" customFormat="1" ht="37.5">
      <c r="A20" s="19" t="s">
        <v>14</v>
      </c>
      <c r="B20" s="23">
        <v>4366</v>
      </c>
      <c r="C20" s="23">
        <v>498</v>
      </c>
      <c r="D20" s="32">
        <f t="shared" si="1"/>
        <v>0.114</v>
      </c>
      <c r="E20" s="32">
        <f t="shared" si="2"/>
        <v>1.013</v>
      </c>
      <c r="F20" s="28">
        <v>491.6</v>
      </c>
    </row>
    <row r="21" spans="1:6" s="11" customFormat="1" ht="18.75">
      <c r="A21" s="19" t="s">
        <v>15</v>
      </c>
      <c r="B21" s="23">
        <v>65708.4</v>
      </c>
      <c r="C21" s="23">
        <v>2813.4</v>
      </c>
      <c r="D21" s="32">
        <f t="shared" si="1"/>
        <v>0.043</v>
      </c>
      <c r="E21" s="32">
        <f t="shared" si="2"/>
        <v>0.406</v>
      </c>
      <c r="F21" s="28">
        <v>6922.6</v>
      </c>
    </row>
    <row r="22" spans="1:6" s="11" customFormat="1" ht="18.75">
      <c r="A22" s="19" t="s">
        <v>16</v>
      </c>
      <c r="B22" s="23">
        <v>8463.3</v>
      </c>
      <c r="C22" s="23">
        <v>104.7</v>
      </c>
      <c r="D22" s="32">
        <f t="shared" si="1"/>
        <v>0.012</v>
      </c>
      <c r="E22" s="32">
        <f t="shared" si="2"/>
        <v>0.954</v>
      </c>
      <c r="F22" s="28">
        <v>109.8</v>
      </c>
    </row>
    <row r="23" spans="1:6" s="11" customFormat="1" ht="18.75">
      <c r="A23" s="19" t="s">
        <v>17</v>
      </c>
      <c r="B23" s="23">
        <v>6661.5</v>
      </c>
      <c r="C23" s="23">
        <v>34.7</v>
      </c>
      <c r="D23" s="32">
        <f t="shared" si="1"/>
        <v>0.005</v>
      </c>
      <c r="E23" s="32">
        <f t="shared" si="2"/>
        <v>1.515</v>
      </c>
      <c r="F23" s="28">
        <v>22.9</v>
      </c>
    </row>
    <row r="24" spans="1:6" s="11" customFormat="1" ht="18.75">
      <c r="A24" s="19" t="s">
        <v>18</v>
      </c>
      <c r="B24" s="23">
        <v>307483</v>
      </c>
      <c r="C24" s="23">
        <v>91075</v>
      </c>
      <c r="D24" s="32">
        <f t="shared" si="1"/>
        <v>0.296</v>
      </c>
      <c r="E24" s="32">
        <f t="shared" si="2"/>
        <v>1.046</v>
      </c>
      <c r="F24" s="28">
        <v>87099.3</v>
      </c>
    </row>
    <row r="25" spans="1:6" s="11" customFormat="1" ht="18.75">
      <c r="A25" s="19" t="s">
        <v>19</v>
      </c>
      <c r="B25" s="23">
        <v>42898.1</v>
      </c>
      <c r="C25" s="23">
        <v>12374.3</v>
      </c>
      <c r="D25" s="32">
        <f t="shared" si="1"/>
        <v>0.288</v>
      </c>
      <c r="E25" s="32">
        <f t="shared" si="2"/>
        <v>1.18</v>
      </c>
      <c r="F25" s="28">
        <v>10487.9</v>
      </c>
    </row>
    <row r="26" spans="1:6" s="11" customFormat="1" ht="18.75">
      <c r="A26" s="19" t="s">
        <v>20</v>
      </c>
      <c r="B26" s="23">
        <v>168.9</v>
      </c>
      <c r="C26" s="23">
        <v>0</v>
      </c>
      <c r="D26" s="32">
        <f t="shared" si="1"/>
        <v>0</v>
      </c>
      <c r="E26" s="32" t="e">
        <f t="shared" si="2"/>
        <v>#DIV/0!</v>
      </c>
      <c r="F26" s="28"/>
    </row>
    <row r="27" spans="1:6" s="11" customFormat="1" ht="18.75">
      <c r="A27" s="19" t="s">
        <v>21</v>
      </c>
      <c r="B27" s="23">
        <v>11329.7</v>
      </c>
      <c r="C27" s="23">
        <v>6773.1</v>
      </c>
      <c r="D27" s="32">
        <f t="shared" si="1"/>
        <v>0.598</v>
      </c>
      <c r="E27" s="32">
        <f t="shared" si="2"/>
        <v>1.208</v>
      </c>
      <c r="F27" s="28">
        <v>5604.9</v>
      </c>
    </row>
    <row r="28" spans="1:6" s="11" customFormat="1" ht="18.75">
      <c r="A28" s="19" t="s">
        <v>22</v>
      </c>
      <c r="B28" s="23">
        <v>16266</v>
      </c>
      <c r="C28" s="23">
        <v>1328.9</v>
      </c>
      <c r="D28" s="32">
        <f t="shared" si="1"/>
        <v>0.082</v>
      </c>
      <c r="E28" s="32">
        <f t="shared" si="2"/>
        <v>1.158</v>
      </c>
      <c r="F28" s="28">
        <v>1147.8</v>
      </c>
    </row>
    <row r="29" spans="1:6" s="11" customFormat="1" ht="37.5">
      <c r="A29" s="19" t="s">
        <v>27</v>
      </c>
      <c r="B29" s="23">
        <v>0</v>
      </c>
      <c r="C29" s="23">
        <v>0</v>
      </c>
      <c r="D29" s="32" t="e">
        <f>C29/B29</f>
        <v>#DIV/0!</v>
      </c>
      <c r="E29" s="32">
        <f>C29/F29</f>
        <v>0</v>
      </c>
      <c r="F29" s="28">
        <v>5.3</v>
      </c>
    </row>
    <row r="30" spans="1:6" s="11" customFormat="1" ht="56.25">
      <c r="A30" s="19" t="s">
        <v>23</v>
      </c>
      <c r="B30" s="23">
        <v>36256.4</v>
      </c>
      <c r="C30" s="23">
        <v>10677.5</v>
      </c>
      <c r="D30" s="32">
        <f t="shared" si="1"/>
        <v>0.294</v>
      </c>
      <c r="E30" s="32">
        <f t="shared" si="2"/>
        <v>1.634</v>
      </c>
      <c r="F30" s="28">
        <v>6536</v>
      </c>
    </row>
    <row r="31" spans="1:6" s="11" customFormat="1" ht="18.75">
      <c r="A31" s="12" t="s">
        <v>24</v>
      </c>
      <c r="B31" s="23">
        <f>B4-B18</f>
        <v>0.1</v>
      </c>
      <c r="C31" s="23">
        <f>C4-C18</f>
        <v>-7485.1</v>
      </c>
      <c r="D31" s="30">
        <v>0</v>
      </c>
      <c r="E31" s="30">
        <f t="shared" si="2"/>
        <v>-11.329</v>
      </c>
      <c r="F31" s="28">
        <f>F4-F18</f>
        <v>660.7</v>
      </c>
    </row>
    <row r="102" spans="1:6" s="3" customFormat="1" ht="18.75">
      <c r="A102" s="1"/>
      <c r="B102" s="2"/>
      <c r="C102" s="2"/>
      <c r="D102" s="2"/>
      <c r="E102" s="2"/>
      <c r="F102" s="29"/>
    </row>
    <row r="123" spans="1:6" s="3" customFormat="1" ht="18.75">
      <c r="A123" s="1"/>
      <c r="B123" s="2"/>
      <c r="C123" s="2"/>
      <c r="D123" s="2"/>
      <c r="E123" s="2"/>
      <c r="F123" s="29"/>
    </row>
    <row r="124" spans="1:6" s="2" customFormat="1" ht="18.75">
      <c r="A124" s="1"/>
      <c r="F124" s="29"/>
    </row>
    <row r="125" spans="1:6" s="5" customFormat="1" ht="18.75">
      <c r="A125" s="1"/>
      <c r="B125" s="2"/>
      <c r="C125" s="2"/>
      <c r="D125" s="2"/>
      <c r="E125" s="2"/>
      <c r="F125" s="29"/>
    </row>
    <row r="126" spans="1:6" s="5" customFormat="1" ht="18.75">
      <c r="A126" s="1"/>
      <c r="B126" s="2"/>
      <c r="C126" s="2"/>
      <c r="D126" s="2"/>
      <c r="E126" s="2"/>
      <c r="F126" s="29"/>
    </row>
    <row r="127" spans="1:6" s="5" customFormat="1" ht="18.75">
      <c r="A127" s="1"/>
      <c r="B127" s="2"/>
      <c r="C127" s="2"/>
      <c r="D127" s="2"/>
      <c r="E127" s="2"/>
      <c r="F127" s="29"/>
    </row>
    <row r="128" spans="1:6" s="5" customFormat="1" ht="18.75">
      <c r="A128" s="1"/>
      <c r="B128" s="2"/>
      <c r="C128" s="2"/>
      <c r="D128" s="2"/>
      <c r="E128" s="2"/>
      <c r="F128" s="29"/>
    </row>
    <row r="129" spans="1:6" s="5" customFormat="1" ht="18.75">
      <c r="A129" s="1"/>
      <c r="B129" s="2"/>
      <c r="C129" s="2"/>
      <c r="D129" s="2"/>
      <c r="E129" s="2"/>
      <c r="F129" s="29"/>
    </row>
    <row r="130" spans="1:6" s="5" customFormat="1" ht="18.75">
      <c r="A130" s="1"/>
      <c r="B130" s="2"/>
      <c r="C130" s="2"/>
      <c r="D130" s="2"/>
      <c r="E130" s="2"/>
      <c r="F130" s="29"/>
    </row>
    <row r="131" spans="1:6" s="5" customFormat="1" ht="18.75">
      <c r="A131" s="1"/>
      <c r="B131" s="2"/>
      <c r="C131" s="2"/>
      <c r="D131" s="2"/>
      <c r="E131" s="2"/>
      <c r="F131" s="29"/>
    </row>
    <row r="132" spans="1:6" s="5" customFormat="1" ht="18.75">
      <c r="A132" s="1"/>
      <c r="B132" s="2"/>
      <c r="C132" s="2"/>
      <c r="D132" s="2"/>
      <c r="E132" s="2"/>
      <c r="F132" s="29"/>
    </row>
    <row r="133" spans="1:6" s="5" customFormat="1" ht="18.75">
      <c r="A133" s="1"/>
      <c r="B133" s="2"/>
      <c r="C133" s="2"/>
      <c r="D133" s="2"/>
      <c r="E133" s="2"/>
      <c r="F133" s="29"/>
    </row>
    <row r="134" spans="1:6" s="5" customFormat="1" ht="18.75">
      <c r="A134" s="1"/>
      <c r="B134" s="2"/>
      <c r="C134" s="2"/>
      <c r="D134" s="2"/>
      <c r="E134" s="2"/>
      <c r="F134" s="29"/>
    </row>
    <row r="135" spans="1:6" s="5" customFormat="1" ht="18.75">
      <c r="A135" s="1"/>
      <c r="B135" s="2"/>
      <c r="C135" s="2"/>
      <c r="D135" s="2"/>
      <c r="E135" s="2"/>
      <c r="F135" s="29"/>
    </row>
    <row r="136" spans="1:6" s="5" customFormat="1" ht="18.75">
      <c r="A136" s="1"/>
      <c r="B136" s="2"/>
      <c r="C136" s="2"/>
      <c r="D136" s="2"/>
      <c r="E136" s="2"/>
      <c r="F136" s="29"/>
    </row>
    <row r="137" spans="1:6" s="5" customFormat="1" ht="18.75">
      <c r="A137" s="1"/>
      <c r="B137" s="2"/>
      <c r="C137" s="2"/>
      <c r="D137" s="2"/>
      <c r="E137" s="2"/>
      <c r="F137" s="29"/>
    </row>
    <row r="138" spans="1:6" s="5" customFormat="1" ht="18.75">
      <c r="A138" s="1"/>
      <c r="B138" s="2"/>
      <c r="C138" s="2"/>
      <c r="D138" s="2"/>
      <c r="E138" s="2"/>
      <c r="F138" s="29"/>
    </row>
    <row r="139" spans="1:6" s="5" customFormat="1" ht="18.75">
      <c r="A139" s="1"/>
      <c r="B139" s="2"/>
      <c r="C139" s="2"/>
      <c r="D139" s="2"/>
      <c r="E139" s="2"/>
      <c r="F139" s="29"/>
    </row>
    <row r="140" spans="1:6" s="5" customFormat="1" ht="18.75">
      <c r="A140" s="1"/>
      <c r="B140" s="2"/>
      <c r="C140" s="2"/>
      <c r="D140" s="2"/>
      <c r="E140" s="2"/>
      <c r="F140" s="29"/>
    </row>
    <row r="141" spans="1:6" s="5" customFormat="1" ht="18.75">
      <c r="A141" s="1"/>
      <c r="B141" s="2"/>
      <c r="C141" s="2"/>
      <c r="D141" s="2"/>
      <c r="E141" s="2"/>
      <c r="F141" s="29"/>
    </row>
    <row r="142" spans="1:6" s="5" customFormat="1" ht="18.75">
      <c r="A142" s="1"/>
      <c r="B142" s="2"/>
      <c r="C142" s="2"/>
      <c r="D142" s="2"/>
      <c r="E142" s="2"/>
      <c r="F142" s="29"/>
    </row>
    <row r="143" spans="1:6" s="5" customFormat="1" ht="18.75">
      <c r="A143" s="1"/>
      <c r="B143" s="2"/>
      <c r="C143" s="2"/>
      <c r="D143" s="2"/>
      <c r="E143" s="2"/>
      <c r="F143" s="29"/>
    </row>
    <row r="144" spans="1:6" s="5" customFormat="1" ht="18.75">
      <c r="A144" s="1"/>
      <c r="B144" s="2"/>
      <c r="C144" s="2"/>
      <c r="D144" s="2"/>
      <c r="E144" s="2"/>
      <c r="F144" s="29"/>
    </row>
    <row r="145" spans="1:6" s="5" customFormat="1" ht="18.75">
      <c r="A145" s="1"/>
      <c r="B145" s="2"/>
      <c r="C145" s="2"/>
      <c r="D145" s="2"/>
      <c r="E145" s="2"/>
      <c r="F145" s="29"/>
    </row>
    <row r="146" spans="1:6" s="2" customFormat="1" ht="18.75">
      <c r="A146" s="1"/>
      <c r="F146" s="29"/>
    </row>
    <row r="147" spans="1:6" s="5" customFormat="1" ht="18.75">
      <c r="A147" s="1"/>
      <c r="B147" s="2"/>
      <c r="C147" s="2"/>
      <c r="D147" s="2"/>
      <c r="E147" s="2"/>
      <c r="F147" s="29"/>
    </row>
    <row r="148" spans="1:6" s="5" customFormat="1" ht="18.75">
      <c r="A148" s="1"/>
      <c r="B148" s="2"/>
      <c r="C148" s="2"/>
      <c r="D148" s="2"/>
      <c r="E148" s="2"/>
      <c r="F148" s="29"/>
    </row>
    <row r="149" spans="1:6" s="5" customFormat="1" ht="18.75">
      <c r="A149" s="1"/>
      <c r="B149" s="2"/>
      <c r="C149" s="2"/>
      <c r="D149" s="2"/>
      <c r="E149" s="2"/>
      <c r="F149" s="29"/>
    </row>
    <row r="150" spans="1:6" s="5" customFormat="1" ht="18.75">
      <c r="A150" s="1"/>
      <c r="B150" s="2"/>
      <c r="C150" s="2"/>
      <c r="D150" s="2"/>
      <c r="E150" s="2"/>
      <c r="F150" s="29"/>
    </row>
    <row r="151" spans="1:6" s="5" customFormat="1" ht="18.75">
      <c r="A151" s="1"/>
      <c r="B151" s="2"/>
      <c r="C151" s="2"/>
      <c r="D151" s="2"/>
      <c r="E151" s="2"/>
      <c r="F151" s="29"/>
    </row>
    <row r="152" spans="1:6" s="5" customFormat="1" ht="18.75">
      <c r="A152" s="1"/>
      <c r="B152" s="2"/>
      <c r="C152" s="2"/>
      <c r="D152" s="2"/>
      <c r="E152" s="2"/>
      <c r="F152" s="29"/>
    </row>
    <row r="153" spans="1:6" s="5" customFormat="1" ht="18.75">
      <c r="A153" s="1"/>
      <c r="B153" s="2"/>
      <c r="C153" s="2"/>
      <c r="D153" s="2"/>
      <c r="E153" s="2"/>
      <c r="F153" s="29"/>
    </row>
    <row r="154" spans="1:6" s="3" customFormat="1" ht="18.75">
      <c r="A154" s="1"/>
      <c r="B154" s="2"/>
      <c r="C154" s="2"/>
      <c r="D154" s="2"/>
      <c r="E154" s="2"/>
      <c r="F154" s="29"/>
    </row>
    <row r="155" spans="1:6" s="3" customFormat="1" ht="18.75">
      <c r="A155" s="1"/>
      <c r="B155" s="2"/>
      <c r="C155" s="2"/>
      <c r="D155" s="2"/>
      <c r="E155" s="2"/>
      <c r="F155" s="29"/>
    </row>
    <row r="156" spans="1:6" s="3" customFormat="1" ht="18.75">
      <c r="A156" s="1"/>
      <c r="B156" s="2"/>
      <c r="C156" s="2"/>
      <c r="D156" s="2"/>
      <c r="E156" s="2"/>
      <c r="F156" s="29"/>
    </row>
    <row r="237" spans="1:6" s="4" customFormat="1" ht="18.75">
      <c r="A237" s="1"/>
      <c r="B237" s="2"/>
      <c r="C237" s="2"/>
      <c r="D237" s="2"/>
      <c r="E237" s="2"/>
      <c r="F237" s="29"/>
    </row>
    <row r="238" spans="1:6" s="4" customFormat="1" ht="18.75">
      <c r="A238" s="1"/>
      <c r="B238" s="2"/>
      <c r="C238" s="2"/>
      <c r="D238" s="2"/>
      <c r="E238" s="2"/>
      <c r="F238" s="29"/>
    </row>
    <row r="239" spans="1:6" s="2" customFormat="1" ht="18.75">
      <c r="A239" s="1"/>
      <c r="F239" s="29"/>
    </row>
    <row r="240" spans="1:6" s="2" customFormat="1" ht="18.75">
      <c r="A240" s="1"/>
      <c r="F240" s="29"/>
    </row>
    <row r="241" spans="1:6" s="2" customFormat="1" ht="18.75">
      <c r="A241" s="1"/>
      <c r="F241" s="29"/>
    </row>
    <row r="242" spans="1:6" s="2" customFormat="1" ht="18.75">
      <c r="A242" s="1"/>
      <c r="F242" s="29"/>
    </row>
    <row r="243" spans="1:6" s="2" customFormat="1" ht="18.75">
      <c r="A243" s="1"/>
      <c r="F243" s="29"/>
    </row>
    <row r="244" spans="1:6" s="2" customFormat="1" ht="18.75">
      <c r="A244" s="1"/>
      <c r="F244" s="29"/>
    </row>
    <row r="245" spans="1:6" s="2" customFormat="1" ht="18.75">
      <c r="A245" s="1"/>
      <c r="F245" s="29"/>
    </row>
    <row r="246" spans="1:6" s="2" customFormat="1" ht="18.75">
      <c r="A246" s="1"/>
      <c r="F246" s="29"/>
    </row>
    <row r="247" spans="1:6" s="2" customFormat="1" ht="18.75">
      <c r="A247" s="1"/>
      <c r="F247" s="29"/>
    </row>
    <row r="248" spans="1:6" s="2" customFormat="1" ht="18.75">
      <c r="A248" s="1"/>
      <c r="F248" s="29"/>
    </row>
    <row r="249" spans="1:6" s="2" customFormat="1" ht="18.75">
      <c r="A249" s="1"/>
      <c r="F249" s="29"/>
    </row>
    <row r="250" spans="1:6" s="2" customFormat="1" ht="18.75">
      <c r="A250" s="1"/>
      <c r="F250" s="29"/>
    </row>
    <row r="251" spans="1:6" s="2" customFormat="1" ht="18.75">
      <c r="A251" s="1"/>
      <c r="F251" s="29"/>
    </row>
    <row r="252" spans="1:6" s="2" customFormat="1" ht="18.75">
      <c r="A252" s="1"/>
      <c r="F252" s="29"/>
    </row>
    <row r="253" spans="1:6" s="6" customFormat="1" ht="20.25">
      <c r="A253" s="1"/>
      <c r="B253" s="2"/>
      <c r="C253" s="2"/>
      <c r="D253" s="2"/>
      <c r="E253" s="2"/>
      <c r="F253" s="29"/>
    </row>
  </sheetData>
  <sheetProtection/>
  <mergeCells count="1">
    <mergeCell ref="A1:E1"/>
  </mergeCells>
  <printOptions/>
  <pageMargins left="0.46" right="0.27" top="0.25" bottom="0.15" header="0.16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fin-1</dc:creator>
  <cp:keywords/>
  <dc:description/>
  <cp:lastModifiedBy>FIN-1</cp:lastModifiedBy>
  <cp:lastPrinted>2018-02-01T13:44:25Z</cp:lastPrinted>
  <dcterms:created xsi:type="dcterms:W3CDTF">2008-09-02T06:53:30Z</dcterms:created>
  <dcterms:modified xsi:type="dcterms:W3CDTF">2020-06-05T12:42:59Z</dcterms:modified>
  <cp:category/>
  <cp:version/>
  <cp:contentType/>
  <cp:contentStatus/>
</cp:coreProperties>
</file>