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униципальные программы 23-25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<sst xmlns="http://schemas.openxmlformats.org/spreadsheetml/2006/main" count="31" uniqueCount="27">
  <si>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Наименование муниципальных
программ</t>
  </si>
  <si>
    <t>№ п/п</t>
  </si>
  <si>
    <t>Плановый период</t>
  </si>
  <si>
    <t>тыс. рублей</t>
  </si>
  <si>
    <t xml:space="preserve"> </t>
  </si>
  <si>
    <t>Бюджет Устюженского муниципального округа на 2024 год</t>
  </si>
  <si>
    <t>Бюджет Устюженского муниципального округа на 2025год</t>
  </si>
  <si>
    <t>Бюджет Устюженского муниципального округа на 2026 год</t>
  </si>
  <si>
    <t>Развитие образования в Устюженском муниципальном округе на 2023-2027 годы</t>
  </si>
  <si>
    <t>Развитие культуры, туризма, спорта и реализация молодежной политики на территории Устюженского муниципального округа на 2023-2027 годы</t>
  </si>
  <si>
    <t>Обеспечение профилактики правонарушений, безопасности населения и территории Устюженского муниципального округа на 2023-2027 годы</t>
  </si>
  <si>
    <t>Развитие автомобильных дорог общего пользования местного значения и обеспечение транспортного обслуживания населения в границах Устюженского муниципального округа на 2023-2027 годы</t>
  </si>
  <si>
    <t>Совершенствование муниципального управления в Устюженском муниципальном округе на 2023 -2027 годы</t>
  </si>
  <si>
    <t>Охрана окружающей среды, воспроизводство и рациональное использование природных ресурсов Устюженского муниципального округа на 2023-2027 годы</t>
  </si>
  <si>
    <t>Комплексное развитие сельских территорий Устюженского округа Вологодской области на 2023-2027 годы</t>
  </si>
  <si>
    <t>Формирование современной городской среды на территории Устюженского муниципального округа на 2023-2027 годы</t>
  </si>
  <si>
    <t>Комплексное развитие систем коммунальной инфраструктуры, энергосбережение и обеспечение доступным и комфортным жильем населения на территории Устюженского муниципального округа на 2023- 2027 годы</t>
  </si>
  <si>
    <t>Управление муниципальным имуществом Устюженского муниципального округа и земельными ресурсами округа на 2023-2027 годы</t>
  </si>
  <si>
    <t>Поддержка и развитие субъектов малого и среднего предпринимательства в Устюженском муниципальном округе на 2023-2027 годы</t>
  </si>
  <si>
    <t>Поддержка социально ориентированных некоммерческих организаций, граждан старшего поколения и иных категорий граждан в Устюженском муниципальном округе на 2023-2027 годы</t>
  </si>
  <si>
    <t>Защита населения и территорий от чрезвычайных ситуаций, обеспечение пожарной безопасности и безопасности людей на водных объектах Устюженского муниципального округа Вологодской области на 2023-2027 годы</t>
  </si>
  <si>
    <t>Благоустройство территории Устюженского муниципального округа на 2023-2027 годы</t>
  </si>
  <si>
    <t xml:space="preserve">Сведения о расходах бюджета Устюженского муниципального округа по муниципальным программам </t>
  </si>
  <si>
    <t xml:space="preserve">Исполнение бюджета Устюженского муниципального округа за 2023 год </t>
  </si>
  <si>
    <t xml:space="preserve">Ожидаемое исполнение бюджета Устюженского муниципального округа за 2024 год </t>
  </si>
  <si>
    <t>% к отчету 2024 года</t>
  </si>
  <si>
    <t>% к ожидаемому исполнению 2024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</si>
</sst>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&quot;###,##0.00"/>
    <numFmt numFmtId="191" formatCode="0.000000"/>
    <numFmt numFmtId="192" formatCode="0.00000"/>
    <numFmt numFmtId="193" formatCode="0.0000"/>
    <numFmt numFmtId="194" formatCode="0.000"/>
    <numFmt numFmtId="195" formatCode="#,##0.00;[Red]\-#,##0.00;0.00"/>
    <numFmt numFmtId="196" formatCode="000\.00\.000\.0"/>
    <numFmt numFmtId="197" formatCode="000"/>
    <numFmt numFmtId="198" formatCode="00\.00\.00"/>
    <numFmt numFmtId="199" formatCode="0\.00"/>
    <numFmt numFmtId="200" formatCode="000\.00\.00"/>
    <numFmt numFmtId="201" formatCode="0000000000"/>
    <numFmt numFmtId="202" formatCode="0000"/>
    <numFmt numFmtId="203" formatCode="0.0%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_ ;[Red]\-#,##0.00\ "/>
  </numFmts>
  <fonts count="4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90" fontId="7" fillId="0" borderId="10" xfId="0" applyNumberFormat="1" applyFont="1" applyBorder="1" applyAlignment="1">
      <alignment horizontal="center" vertical="center" wrapText="1"/>
    </xf>
    <xf numFmtId="203" fontId="8" fillId="0" borderId="10" xfId="0" applyNumberFormat="1" applyFont="1" applyBorder="1" applyAlignment="1">
      <alignment horizontal="center" vertical="center" wrapText="1"/>
    </xf>
    <xf numFmtId="0" fontId="1" fillId="0" borderId="0" xfId="53" applyFont="1" applyBorder="1" applyProtection="1">
      <alignment/>
      <protection hidden="1"/>
    </xf>
    <xf numFmtId="0" fontId="1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NumberFormat="1" applyFont="1" applyFill="1" applyBorder="1" applyAlignment="1" applyProtection="1">
      <alignment/>
      <protection hidden="1"/>
    </xf>
    <xf numFmtId="203" fontId="1" fillId="0" borderId="0" xfId="0" applyNumberFormat="1" applyFont="1" applyBorder="1" applyAlignment="1">
      <alignment/>
    </xf>
    <xf numFmtId="0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1" fillId="0" borderId="10" xfId="53" applyFont="1" applyBorder="1" applyProtection="1">
      <alignment/>
      <protection hidden="1"/>
    </xf>
    <xf numFmtId="0" fontId="6" fillId="0" borderId="10" xfId="53" applyNumberFormat="1" applyFont="1" applyFill="1" applyBorder="1" applyAlignment="1" applyProtection="1">
      <alignment/>
      <protection hidden="1"/>
    </xf>
    <xf numFmtId="0" fontId="1" fillId="0" borderId="0" xfId="53" applyFont="1" applyProtection="1">
      <alignment/>
      <protection hidden="1"/>
    </xf>
    <xf numFmtId="203" fontId="1" fillId="0" borderId="0" xfId="0" applyNumberFormat="1" applyFont="1" applyAlignment="1">
      <alignment/>
    </xf>
    <xf numFmtId="0" fontId="10" fillId="0" borderId="0" xfId="53" applyNumberFormat="1" applyFont="1" applyFill="1" applyAlignment="1" applyProtection="1">
      <alignment/>
      <protection hidden="1"/>
    </xf>
    <xf numFmtId="0" fontId="10" fillId="0" borderId="0" xfId="53" applyNumberFormat="1" applyFont="1" applyFill="1" applyBorder="1" applyAlignment="1" applyProtection="1">
      <alignment horizontal="center"/>
      <protection hidden="1"/>
    </xf>
    <xf numFmtId="203" fontId="12" fillId="0" borderId="11" xfId="54" applyNumberFormat="1" applyFont="1" applyFill="1" applyBorder="1" applyAlignment="1" applyProtection="1">
      <alignment horizontal="right" wrapText="1"/>
      <protection hidden="1"/>
    </xf>
    <xf numFmtId="203" fontId="11" fillId="0" borderId="10" xfId="0" applyNumberFormat="1" applyFont="1" applyBorder="1" applyAlignment="1">
      <alignment horizontal="right"/>
    </xf>
    <xf numFmtId="0" fontId="1" fillId="0" borderId="10" xfId="53" applyFont="1" applyFill="1" applyBorder="1" applyProtection="1">
      <alignment/>
      <protection hidden="1"/>
    </xf>
    <xf numFmtId="203" fontId="1" fillId="0" borderId="10" xfId="0" applyNumberFormat="1" applyFont="1" applyFill="1" applyBorder="1" applyAlignment="1">
      <alignment horizontal="right"/>
    </xf>
    <xf numFmtId="203" fontId="12" fillId="0" borderId="11" xfId="54" applyNumberFormat="1" applyFont="1" applyFill="1" applyBorder="1" applyAlignment="1" applyProtection="1">
      <alignment horizontal="right"/>
      <protection hidden="1"/>
    </xf>
    <xf numFmtId="203" fontId="13" fillId="0" borderId="11" xfId="0" applyNumberFormat="1" applyFont="1" applyFill="1" applyBorder="1" applyAlignment="1">
      <alignment horizontal="right" wrapText="1"/>
    </xf>
    <xf numFmtId="0" fontId="1" fillId="0" borderId="11" xfId="53" applyFont="1" applyFill="1" applyBorder="1" applyAlignment="1" applyProtection="1">
      <alignment horizontal="right"/>
      <protection hidden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" fontId="12" fillId="0" borderId="11" xfId="54" applyNumberFormat="1" applyFont="1" applyFill="1" applyBorder="1" applyAlignment="1" applyProtection="1">
      <alignment horizontal="right"/>
      <protection hidden="1"/>
    </xf>
    <xf numFmtId="4" fontId="1" fillId="0" borderId="10" xfId="53" applyNumberFormat="1" applyFont="1" applyFill="1" applyBorder="1" applyAlignment="1" applyProtection="1">
      <alignment horizontal="right"/>
      <protection hidden="1"/>
    </xf>
    <xf numFmtId="4" fontId="9" fillId="0" borderId="10" xfId="53" applyNumberFormat="1" applyFont="1" applyFill="1" applyBorder="1" applyAlignment="1" applyProtection="1">
      <alignment horizontal="right"/>
      <protection hidden="1"/>
    </xf>
    <xf numFmtId="4" fontId="1" fillId="0" borderId="10" xfId="0" applyNumberFormat="1" applyFont="1" applyFill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0" fillId="0" borderId="10" xfId="53" applyNumberFormat="1" applyFont="1" applyFill="1" applyBorder="1" applyAlignment="1" applyProtection="1">
      <alignment horizontal="right" wrapText="1"/>
      <protection hidden="1"/>
    </xf>
    <xf numFmtId="4" fontId="6" fillId="0" borderId="10" xfId="53" applyNumberFormat="1" applyFont="1" applyFill="1" applyBorder="1" applyAlignment="1" applyProtection="1">
      <alignment horizontal="right"/>
      <protection hidden="1"/>
    </xf>
    <xf numFmtId="19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1" fillId="0" borderId="10" xfId="53" applyFont="1" applyBorder="1" applyAlignment="1" applyProtection="1">
      <alignment horizontal="center"/>
      <protection hidden="1"/>
    </xf>
    <xf numFmtId="190" fontId="7" fillId="0" borderId="10" xfId="0" applyNumberFormat="1" applyFont="1" applyBorder="1" applyAlignment="1">
      <alignment horizontal="center" vertical="top" wrapText="1"/>
    </xf>
    <xf numFmtId="203" fontId="8" fillId="0" borderId="10" xfId="0" applyNumberFormat="1" applyFont="1" applyBorder="1" applyAlignment="1">
      <alignment horizontal="center" vertical="center" wrapText="1"/>
    </xf>
    <xf numFmtId="4" fontId="10" fillId="0" borderId="11" xfId="53" applyNumberFormat="1" applyFont="1" applyFill="1" applyBorder="1" applyAlignment="1" applyProtection="1">
      <alignment horizontal="right"/>
      <protection hidden="1"/>
    </xf>
    <xf numFmtId="4" fontId="10" fillId="0" borderId="10" xfId="53" applyNumberFormat="1" applyFont="1" applyFill="1" applyBorder="1" applyAlignment="1" applyProtection="1">
      <alignment horizontal="right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D6" sqref="D6:D20"/>
    </sheetView>
  </sheetViews>
  <sheetFormatPr defaultColWidth="9.140625" defaultRowHeight="12.75"/>
  <cols>
    <col min="1" max="1" width="6.7109375" style="1" customWidth="1"/>
    <col min="2" max="2" width="59.57421875" style="1" customWidth="1"/>
    <col min="3" max="3" width="16.8515625" style="1" customWidth="1"/>
    <col min="4" max="4" width="17.28125" style="1" customWidth="1"/>
    <col min="5" max="5" width="16.421875" style="1" customWidth="1"/>
    <col min="6" max="6" width="9.140625" style="14" customWidth="1"/>
    <col min="7" max="7" width="11.57421875" style="14" customWidth="1"/>
    <col min="8" max="8" width="15.57421875" style="1" customWidth="1"/>
    <col min="9" max="9" width="9.140625" style="14" customWidth="1"/>
    <col min="10" max="10" width="11.57421875" style="14" customWidth="1"/>
    <col min="11" max="11" width="16.28125" style="1" customWidth="1"/>
    <col min="12" max="12" width="9.140625" style="14" customWidth="1"/>
    <col min="13" max="13" width="12.7109375" style="14" customWidth="1"/>
    <col min="14" max="16384" width="9.140625" style="1" customWidth="1"/>
  </cols>
  <sheetData>
    <row r="1" spans="1:13" s="2" customFormat="1" ht="13.5" customHeight="1">
      <c r="A1" s="5"/>
      <c r="B1" s="6"/>
      <c r="C1" s="6"/>
      <c r="D1" s="7"/>
      <c r="E1" s="8"/>
      <c r="F1" s="9"/>
      <c r="G1" s="9"/>
      <c r="I1" s="9"/>
      <c r="J1" s="9"/>
      <c r="L1" s="9"/>
      <c r="M1" s="9"/>
    </row>
    <row r="2" spans="1:13" ht="22.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2" customFormat="1" ht="12.75">
      <c r="A3" s="5"/>
      <c r="B3" s="10"/>
      <c r="C3" s="10"/>
      <c r="D3" s="7"/>
      <c r="E3" s="8"/>
      <c r="F3" s="9"/>
      <c r="G3" s="9"/>
      <c r="I3" s="9"/>
      <c r="J3" s="9"/>
      <c r="L3" s="9" t="s">
        <v>3</v>
      </c>
      <c r="M3" s="9"/>
    </row>
    <row r="4" spans="1:13" ht="12.75">
      <c r="A4" s="39" t="s">
        <v>1</v>
      </c>
      <c r="B4" s="37" t="s">
        <v>0</v>
      </c>
      <c r="C4" s="38" t="s">
        <v>23</v>
      </c>
      <c r="D4" s="38" t="s">
        <v>24</v>
      </c>
      <c r="E4" s="40" t="s">
        <v>5</v>
      </c>
      <c r="F4" s="41"/>
      <c r="G4" s="41"/>
      <c r="H4" s="35" t="s">
        <v>2</v>
      </c>
      <c r="I4" s="35"/>
      <c r="J4" s="35"/>
      <c r="K4" s="35"/>
      <c r="L4" s="35"/>
      <c r="M4" s="35"/>
    </row>
    <row r="5" spans="1:13" ht="78.75" customHeight="1" thickBot="1">
      <c r="A5" s="39"/>
      <c r="B5" s="37"/>
      <c r="C5" s="38"/>
      <c r="D5" s="38"/>
      <c r="E5" s="40"/>
      <c r="F5" s="4" t="s">
        <v>25</v>
      </c>
      <c r="G5" s="4" t="s">
        <v>26</v>
      </c>
      <c r="H5" s="3" t="s">
        <v>6</v>
      </c>
      <c r="I5" s="4" t="s">
        <v>25</v>
      </c>
      <c r="J5" s="4" t="s">
        <v>26</v>
      </c>
      <c r="K5" s="3" t="s">
        <v>7</v>
      </c>
      <c r="L5" s="4" t="s">
        <v>25</v>
      </c>
      <c r="M5" s="4" t="s">
        <v>26</v>
      </c>
    </row>
    <row r="6" spans="1:13" ht="30.75" customHeight="1" thickBot="1">
      <c r="A6" s="23">
        <v>1</v>
      </c>
      <c r="B6" s="25" t="s">
        <v>8</v>
      </c>
      <c r="C6" s="33">
        <v>373990.97</v>
      </c>
      <c r="D6" s="42">
        <v>380637.53</v>
      </c>
      <c r="E6" s="28">
        <v>380637.53</v>
      </c>
      <c r="F6" s="17">
        <f>E6/D6</f>
        <v>1</v>
      </c>
      <c r="G6" s="17">
        <f>E6/D6</f>
        <v>1</v>
      </c>
      <c r="H6" s="28">
        <v>359243.46</v>
      </c>
      <c r="I6" s="21">
        <f>H6/D6</f>
        <v>0.9437941129977383</v>
      </c>
      <c r="J6" s="21">
        <f>H6/D6</f>
        <v>0.9437941129977383</v>
      </c>
      <c r="K6" s="28">
        <v>443191.99</v>
      </c>
      <c r="L6" s="22">
        <f>K6/D6</f>
        <v>1.1643412828997708</v>
      </c>
      <c r="M6" s="22">
        <f>K6/D6</f>
        <v>1.1643412828997708</v>
      </c>
    </row>
    <row r="7" spans="1:13" ht="31.5" customHeight="1" thickBot="1">
      <c r="A7" s="19">
        <v>2</v>
      </c>
      <c r="B7" s="26" t="s">
        <v>9</v>
      </c>
      <c r="C7" s="33">
        <v>166815.37</v>
      </c>
      <c r="D7" s="43">
        <v>279221.85</v>
      </c>
      <c r="E7" s="29">
        <v>279221.85</v>
      </c>
      <c r="F7" s="17">
        <f aca="true" t="shared" si="0" ref="F7:F19">E7/D7</f>
        <v>1</v>
      </c>
      <c r="G7" s="20">
        <f>E7/D7</f>
        <v>1</v>
      </c>
      <c r="H7" s="31">
        <v>109250.3</v>
      </c>
      <c r="I7" s="21">
        <f aca="true" t="shared" si="1" ref="I7:I20">H7/D7</f>
        <v>0.39126701581556034</v>
      </c>
      <c r="J7" s="21">
        <f aca="true" t="shared" si="2" ref="J7:J17">H7/D7</f>
        <v>0.39126701581556034</v>
      </c>
      <c r="K7" s="31">
        <v>104702.64</v>
      </c>
      <c r="L7" s="22">
        <f aca="true" t="shared" si="3" ref="L7:L20">K7/D7</f>
        <v>0.37498010990185765</v>
      </c>
      <c r="M7" s="22">
        <f aca="true" t="shared" si="4" ref="M7:M17">K7/D7</f>
        <v>0.37498010990185765</v>
      </c>
    </row>
    <row r="8" spans="1:13" ht="31.5" customHeight="1" thickBot="1">
      <c r="A8" s="19">
        <v>3</v>
      </c>
      <c r="B8" s="26" t="s">
        <v>10</v>
      </c>
      <c r="C8" s="33">
        <v>6626.09</v>
      </c>
      <c r="D8" s="43">
        <v>5993.25</v>
      </c>
      <c r="E8" s="29">
        <v>5993.25</v>
      </c>
      <c r="F8" s="17">
        <f t="shared" si="0"/>
        <v>1</v>
      </c>
      <c r="G8" s="20">
        <f>E8/D8</f>
        <v>1</v>
      </c>
      <c r="H8" s="31">
        <v>6002.02</v>
      </c>
      <c r="I8" s="21">
        <f t="shared" si="1"/>
        <v>1.001463312893672</v>
      </c>
      <c r="J8" s="21">
        <f t="shared" si="2"/>
        <v>1.001463312893672</v>
      </c>
      <c r="K8" s="31">
        <v>6252.02</v>
      </c>
      <c r="L8" s="22">
        <f t="shared" si="3"/>
        <v>1.0431769073541068</v>
      </c>
      <c r="M8" s="22">
        <f t="shared" si="4"/>
        <v>1.0431769073541068</v>
      </c>
    </row>
    <row r="9" spans="1:13" ht="41.25" customHeight="1" thickBot="1">
      <c r="A9" s="19">
        <f>A8+1</f>
        <v>4</v>
      </c>
      <c r="B9" s="26" t="s">
        <v>11</v>
      </c>
      <c r="C9" s="33">
        <v>38914.14</v>
      </c>
      <c r="D9" s="43">
        <v>51193.8</v>
      </c>
      <c r="E9" s="29">
        <v>51193.8</v>
      </c>
      <c r="F9" s="17">
        <f t="shared" si="0"/>
        <v>1</v>
      </c>
      <c r="G9" s="20">
        <f aca="true" t="shared" si="5" ref="G9:G17">E9/D9</f>
        <v>1</v>
      </c>
      <c r="H9" s="31">
        <v>31818.11</v>
      </c>
      <c r="I9" s="21">
        <f t="shared" si="1"/>
        <v>0.6215227234547933</v>
      </c>
      <c r="J9" s="21">
        <f t="shared" si="2"/>
        <v>0.6215227234547933</v>
      </c>
      <c r="K9" s="31">
        <v>32967.11</v>
      </c>
      <c r="L9" s="22">
        <f t="shared" si="3"/>
        <v>0.6439668475479452</v>
      </c>
      <c r="M9" s="22">
        <f t="shared" si="4"/>
        <v>0.6439668475479452</v>
      </c>
    </row>
    <row r="10" spans="1:13" ht="27.75" customHeight="1" thickBot="1">
      <c r="A10" s="19">
        <f aca="true" t="shared" si="6" ref="A10:A19">A9+1</f>
        <v>5</v>
      </c>
      <c r="B10" s="26" t="s">
        <v>12</v>
      </c>
      <c r="C10" s="33">
        <v>140609.09</v>
      </c>
      <c r="D10" s="43">
        <v>126202.12</v>
      </c>
      <c r="E10" s="29">
        <v>126202.12</v>
      </c>
      <c r="F10" s="17">
        <f t="shared" si="0"/>
        <v>1</v>
      </c>
      <c r="G10" s="20">
        <f t="shared" si="5"/>
        <v>1</v>
      </c>
      <c r="H10" s="31">
        <v>124390.09</v>
      </c>
      <c r="I10" s="21">
        <f t="shared" si="1"/>
        <v>0.9856418418327679</v>
      </c>
      <c r="J10" s="21">
        <f t="shared" si="2"/>
        <v>0.9856418418327679</v>
      </c>
      <c r="K10" s="31">
        <v>125463.49</v>
      </c>
      <c r="L10" s="22">
        <f t="shared" si="3"/>
        <v>0.994147245703955</v>
      </c>
      <c r="M10" s="22">
        <f t="shared" si="4"/>
        <v>0.994147245703955</v>
      </c>
    </row>
    <row r="11" spans="1:13" ht="41.25" customHeight="1" thickBot="1">
      <c r="A11" s="19">
        <f t="shared" si="6"/>
        <v>6</v>
      </c>
      <c r="B11" s="26" t="s">
        <v>13</v>
      </c>
      <c r="C11" s="33">
        <v>5437.05</v>
      </c>
      <c r="D11" s="43">
        <v>5441.5</v>
      </c>
      <c r="E11" s="29">
        <v>5441.5</v>
      </c>
      <c r="F11" s="17">
        <f t="shared" si="0"/>
        <v>1</v>
      </c>
      <c r="G11" s="20">
        <f t="shared" si="5"/>
        <v>1</v>
      </c>
      <c r="H11" s="31">
        <v>9632.7</v>
      </c>
      <c r="I11" s="21">
        <f t="shared" si="1"/>
        <v>1.7702287972066526</v>
      </c>
      <c r="J11" s="21">
        <f t="shared" si="2"/>
        <v>1.7702287972066526</v>
      </c>
      <c r="K11" s="31">
        <v>12132.1</v>
      </c>
      <c r="L11" s="22">
        <f t="shared" si="3"/>
        <v>2.2295506753652488</v>
      </c>
      <c r="M11" s="22">
        <f t="shared" si="4"/>
        <v>2.2295506753652488</v>
      </c>
    </row>
    <row r="12" spans="1:13" ht="28.5" customHeight="1" thickBot="1">
      <c r="A12" s="19">
        <f t="shared" si="6"/>
        <v>7</v>
      </c>
      <c r="B12" s="26" t="s">
        <v>14</v>
      </c>
      <c r="C12" s="33">
        <v>12205.19</v>
      </c>
      <c r="D12" s="43">
        <v>10105.22</v>
      </c>
      <c r="E12" s="29">
        <v>10105.22</v>
      </c>
      <c r="F12" s="17">
        <f t="shared" si="0"/>
        <v>1</v>
      </c>
      <c r="G12" s="20">
        <f t="shared" si="5"/>
        <v>1</v>
      </c>
      <c r="H12" s="31">
        <v>270101.95</v>
      </c>
      <c r="I12" s="21">
        <f t="shared" si="1"/>
        <v>26.72895295698659</v>
      </c>
      <c r="J12" s="21">
        <f t="shared" si="2"/>
        <v>26.72895295698659</v>
      </c>
      <c r="K12" s="31">
        <v>282776.84</v>
      </c>
      <c r="L12" s="22">
        <f t="shared" si="3"/>
        <v>27.983244303439218</v>
      </c>
      <c r="M12" s="22">
        <f t="shared" si="4"/>
        <v>27.983244303439218</v>
      </c>
    </row>
    <row r="13" spans="1:13" ht="30" customHeight="1" thickBot="1">
      <c r="A13" s="19">
        <f t="shared" si="6"/>
        <v>8</v>
      </c>
      <c r="B13" s="26" t="s">
        <v>15</v>
      </c>
      <c r="C13" s="33">
        <v>117342.77</v>
      </c>
      <c r="D13" s="43">
        <v>18131.34</v>
      </c>
      <c r="E13" s="29">
        <v>18131.34</v>
      </c>
      <c r="F13" s="17">
        <f t="shared" si="0"/>
        <v>1</v>
      </c>
      <c r="G13" s="20">
        <f t="shared" si="5"/>
        <v>1</v>
      </c>
      <c r="H13" s="31">
        <v>0</v>
      </c>
      <c r="I13" s="21">
        <f t="shared" si="1"/>
        <v>0</v>
      </c>
      <c r="J13" s="21">
        <f t="shared" si="2"/>
        <v>0</v>
      </c>
      <c r="K13" s="31">
        <v>0</v>
      </c>
      <c r="L13" s="22">
        <f t="shared" si="3"/>
        <v>0</v>
      </c>
      <c r="M13" s="22">
        <f t="shared" si="4"/>
        <v>0</v>
      </c>
    </row>
    <row r="14" spans="1:13" ht="53.25" customHeight="1" thickBot="1">
      <c r="A14" s="19">
        <f t="shared" si="6"/>
        <v>9</v>
      </c>
      <c r="B14" s="26" t="s">
        <v>16</v>
      </c>
      <c r="C14" s="33">
        <v>83356.43</v>
      </c>
      <c r="D14" s="43">
        <v>253071.1</v>
      </c>
      <c r="E14" s="29">
        <v>253071.1</v>
      </c>
      <c r="F14" s="17">
        <f t="shared" si="0"/>
        <v>1</v>
      </c>
      <c r="G14" s="20">
        <f t="shared" si="5"/>
        <v>1</v>
      </c>
      <c r="H14" s="31">
        <v>14306</v>
      </c>
      <c r="I14" s="21">
        <f t="shared" si="1"/>
        <v>0.056529568172738805</v>
      </c>
      <c r="J14" s="21">
        <f t="shared" si="2"/>
        <v>0.056529568172738805</v>
      </c>
      <c r="K14" s="31">
        <v>13006</v>
      </c>
      <c r="L14" s="22">
        <f t="shared" si="3"/>
        <v>0.05139267186178113</v>
      </c>
      <c r="M14" s="22">
        <f t="shared" si="4"/>
        <v>0.05139267186178113</v>
      </c>
    </row>
    <row r="15" spans="1:13" ht="38.25" customHeight="1" thickBot="1">
      <c r="A15" s="19">
        <f t="shared" si="6"/>
        <v>10</v>
      </c>
      <c r="B15" s="27" t="s">
        <v>17</v>
      </c>
      <c r="C15" s="33">
        <v>9365.21</v>
      </c>
      <c r="D15" s="43">
        <v>7451.15</v>
      </c>
      <c r="E15" s="29">
        <v>7451.15</v>
      </c>
      <c r="F15" s="17">
        <f t="shared" si="0"/>
        <v>1</v>
      </c>
      <c r="G15" s="20">
        <f t="shared" si="5"/>
        <v>1</v>
      </c>
      <c r="H15" s="31">
        <v>6046.5</v>
      </c>
      <c r="I15" s="21">
        <f t="shared" si="1"/>
        <v>0.8114854753964154</v>
      </c>
      <c r="J15" s="21">
        <f t="shared" si="2"/>
        <v>0.8114854753964154</v>
      </c>
      <c r="K15" s="31">
        <v>6046.5</v>
      </c>
      <c r="L15" s="22">
        <f t="shared" si="3"/>
        <v>0.8114854753964154</v>
      </c>
      <c r="M15" s="22">
        <f t="shared" si="4"/>
        <v>0.8114854753964154</v>
      </c>
    </row>
    <row r="16" spans="1:13" ht="39" customHeight="1" thickBot="1">
      <c r="A16" s="19">
        <f t="shared" si="6"/>
        <v>11</v>
      </c>
      <c r="B16" s="24" t="s">
        <v>18</v>
      </c>
      <c r="C16" s="33">
        <v>5063.82</v>
      </c>
      <c r="D16" s="43">
        <v>2244.37</v>
      </c>
      <c r="E16" s="29">
        <v>2244.37</v>
      </c>
      <c r="F16" s="17">
        <f t="shared" si="0"/>
        <v>1</v>
      </c>
      <c r="G16" s="20">
        <f t="shared" si="5"/>
        <v>1</v>
      </c>
      <c r="H16" s="31">
        <v>1958.68</v>
      </c>
      <c r="I16" s="21">
        <f t="shared" si="1"/>
        <v>0.8727081541813516</v>
      </c>
      <c r="J16" s="21">
        <f t="shared" si="2"/>
        <v>0.8727081541813516</v>
      </c>
      <c r="K16" s="31">
        <v>1958.68</v>
      </c>
      <c r="L16" s="22">
        <f t="shared" si="3"/>
        <v>0.8727081541813516</v>
      </c>
      <c r="M16" s="22">
        <f t="shared" si="4"/>
        <v>0.8727081541813516</v>
      </c>
    </row>
    <row r="17" spans="1:13" ht="37.5" customHeight="1" thickBot="1">
      <c r="A17" s="19">
        <f t="shared" si="6"/>
        <v>12</v>
      </c>
      <c r="B17" s="27" t="s">
        <v>19</v>
      </c>
      <c r="C17" s="33">
        <v>5835</v>
      </c>
      <c r="D17" s="43">
        <v>2150</v>
      </c>
      <c r="E17" s="29">
        <v>2150</v>
      </c>
      <c r="F17" s="17">
        <f>E17/D17</f>
        <v>1</v>
      </c>
      <c r="G17" s="20">
        <f t="shared" si="5"/>
        <v>1</v>
      </c>
      <c r="H17" s="31">
        <v>2150</v>
      </c>
      <c r="I17" s="21">
        <f t="shared" si="1"/>
        <v>1</v>
      </c>
      <c r="J17" s="21">
        <f t="shared" si="2"/>
        <v>1</v>
      </c>
      <c r="K17" s="31">
        <v>2150</v>
      </c>
      <c r="L17" s="22">
        <f t="shared" si="3"/>
        <v>1</v>
      </c>
      <c r="M17" s="22">
        <f t="shared" si="4"/>
        <v>1</v>
      </c>
    </row>
    <row r="18" spans="1:13" ht="51.75" customHeight="1" thickBot="1">
      <c r="A18" s="19">
        <f t="shared" si="6"/>
        <v>13</v>
      </c>
      <c r="B18" s="26" t="s">
        <v>20</v>
      </c>
      <c r="C18" s="33">
        <v>1643.06</v>
      </c>
      <c r="D18" s="43">
        <v>2084</v>
      </c>
      <c r="E18" s="29">
        <v>2084</v>
      </c>
      <c r="F18" s="17">
        <f t="shared" si="0"/>
        <v>1</v>
      </c>
      <c r="G18" s="20">
        <v>0</v>
      </c>
      <c r="H18" s="31">
        <v>2639</v>
      </c>
      <c r="I18" s="21">
        <f t="shared" si="1"/>
        <v>1.2663147792706333</v>
      </c>
      <c r="J18" s="21">
        <v>0</v>
      </c>
      <c r="K18" s="31">
        <v>2839</v>
      </c>
      <c r="L18" s="22">
        <f t="shared" si="3"/>
        <v>1.3622840690978886</v>
      </c>
      <c r="M18" s="22">
        <v>0</v>
      </c>
    </row>
    <row r="19" spans="1:13" ht="27.75" customHeight="1" thickBot="1">
      <c r="A19" s="19">
        <f t="shared" si="6"/>
        <v>14</v>
      </c>
      <c r="B19" s="26" t="s">
        <v>21</v>
      </c>
      <c r="C19" s="33">
        <v>31052.44</v>
      </c>
      <c r="D19" s="43">
        <v>25663.29</v>
      </c>
      <c r="E19" s="29">
        <v>25663.29</v>
      </c>
      <c r="F19" s="17">
        <f t="shared" si="0"/>
        <v>1</v>
      </c>
      <c r="G19" s="20">
        <v>0</v>
      </c>
      <c r="H19" s="31">
        <v>28690.25</v>
      </c>
      <c r="I19" s="21">
        <f t="shared" si="1"/>
        <v>1.1179490236832457</v>
      </c>
      <c r="J19" s="21">
        <v>0</v>
      </c>
      <c r="K19" s="31">
        <v>30793.53</v>
      </c>
      <c r="L19" s="22">
        <f t="shared" si="3"/>
        <v>1.1999057798123312</v>
      </c>
      <c r="M19" s="22">
        <v>0</v>
      </c>
    </row>
    <row r="20" spans="1:13" ht="12.75">
      <c r="A20" s="11"/>
      <c r="B20" s="12"/>
      <c r="C20" s="34">
        <f>SUM(C6:C19)</f>
        <v>998256.6299999998</v>
      </c>
      <c r="D20" s="30">
        <f>SUM(D6:D19)</f>
        <v>1169590.52</v>
      </c>
      <c r="E20" s="30">
        <f>SUM(E6:E19)</f>
        <v>1169590.52</v>
      </c>
      <c r="F20" s="17">
        <f>E20/D20</f>
        <v>1</v>
      </c>
      <c r="G20" s="18">
        <f>E20/D20</f>
        <v>1</v>
      </c>
      <c r="H20" s="32">
        <f>SUM(H6:H19)</f>
        <v>966229.0599999999</v>
      </c>
      <c r="I20" s="21">
        <f t="shared" si="1"/>
        <v>0.8261259333736733</v>
      </c>
      <c r="J20" s="18">
        <f>H20/D20</f>
        <v>0.8261259333736733</v>
      </c>
      <c r="K20" s="32">
        <f>SUM(K6:K19)</f>
        <v>1064279.9</v>
      </c>
      <c r="L20" s="22">
        <f t="shared" si="3"/>
        <v>0.9099594104097217</v>
      </c>
      <c r="M20" s="18">
        <f>K20/D20</f>
        <v>0.9099594104097217</v>
      </c>
    </row>
    <row r="21" spans="1:11" ht="12.75">
      <c r="A21" s="13"/>
      <c r="B21" s="13"/>
      <c r="C21" s="13"/>
      <c r="D21" s="13"/>
      <c r="E21" s="13"/>
      <c r="K21" s="1" t="s">
        <v>4</v>
      </c>
    </row>
    <row r="22" spans="1:5" ht="12.75">
      <c r="A22" s="15"/>
      <c r="B22" s="5"/>
      <c r="C22" s="5"/>
      <c r="D22" s="16"/>
      <c r="E22" s="13"/>
    </row>
    <row r="23" spans="1:5" ht="12.75">
      <c r="A23" s="15"/>
      <c r="B23" s="16"/>
      <c r="C23" s="16"/>
      <c r="D23" s="16"/>
      <c r="E23" s="13"/>
    </row>
    <row r="24" spans="1:5" ht="12.75">
      <c r="A24" s="15"/>
      <c r="B24" s="13"/>
      <c r="C24" s="13"/>
      <c r="D24" s="13"/>
      <c r="E24" s="13"/>
    </row>
    <row r="25" spans="1:5" ht="12.75">
      <c r="A25" s="15"/>
      <c r="B25" s="13"/>
      <c r="C25" s="13"/>
      <c r="D25" s="13"/>
      <c r="E25" s="13"/>
    </row>
  </sheetData>
  <sheetProtection/>
  <mergeCells count="8">
    <mergeCell ref="H4:M4"/>
    <mergeCell ref="A2:M2"/>
    <mergeCell ref="B4:B5"/>
    <mergeCell ref="C4:C5"/>
    <mergeCell ref="D4:D5"/>
    <mergeCell ref="A4:A5"/>
    <mergeCell ref="E4:E5"/>
    <mergeCell ref="F4:G4"/>
  </mergeCells>
  <printOptions/>
  <pageMargins left="0.11811023622047245" right="0.11811023622047245" top="0.35433070866141736" bottom="0.35433070866141736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fin-7</cp:lastModifiedBy>
  <cp:lastPrinted>2022-11-22T12:04:14Z</cp:lastPrinted>
  <dcterms:created xsi:type="dcterms:W3CDTF">1996-10-08T23:32:33Z</dcterms:created>
  <dcterms:modified xsi:type="dcterms:W3CDTF">2024-03-29T05:51:52Z</dcterms:modified>
  <cp:category/>
  <cp:version/>
  <cp:contentType/>
  <cp:contentStatus/>
</cp:coreProperties>
</file>