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120" windowHeight="9015" activeTab="0"/>
  </bookViews>
  <sheets>
    <sheet name="ЗСО" sheetId="1" r:id="rId1"/>
  </sheets>
  <definedNames>
    <definedName name="Z_075FDB18_444D_4934_92A6_472E8502F435_.wvu.Cols" localSheetId="0" hidden="1">'ЗСО'!#REF!</definedName>
    <definedName name="Z_26611EE2_5A83_4527_B6F8_539D5DA6127A_.wvu.PrintTitles" localSheetId="0" hidden="1">'ЗСО'!#REF!</definedName>
    <definedName name="Z_26611EE2_5A83_4527_B6F8_539D5DA6127A_.wvu.Rows" localSheetId="0" hidden="1">'ЗСО'!#REF!,'ЗСО'!#REF!,'ЗСО'!#REF!,'ЗСО'!#REF!,'ЗСО'!#REF!</definedName>
    <definedName name="Z_2B64A20D_83D1_4349_90E7_90F51CD403B7_.wvu.PrintArea" localSheetId="0" hidden="1">'ЗСО'!$A$24:$C$114</definedName>
    <definedName name="Z_2B64A20D_83D1_4349_90E7_90F51CD403B7_.wvu.PrintTitles" localSheetId="0" hidden="1">'ЗСО'!#REF!</definedName>
    <definedName name="Z_2B64A20D_83D1_4349_90E7_90F51CD403B7_.wvu.Rows" localSheetId="0" hidden="1">'ЗСО'!#REF!,'ЗСО'!#REF!,'ЗСО'!#REF!,'ЗСО'!#REF!,'ЗСО'!#REF!,'ЗСО'!#REF!,'ЗСО'!#REF!,'ЗСО'!#REF!,'ЗСО'!#REF!,'ЗСО'!#REF!,'ЗСО'!#REF!</definedName>
    <definedName name="Z_3DA81B9D_8C0F_4C74_853E_025DAE83A894_.wvu.PrintTitles" localSheetId="0" hidden="1">'ЗСО'!#REF!</definedName>
    <definedName name="Z_3DA81B9D_8C0F_4C74_853E_025DAE83A894_.wvu.Rows" localSheetId="0" hidden="1">'ЗСО'!#REF!,'ЗСО'!#REF!,'ЗСО'!#REF!,'ЗСО'!#REF!,'ЗСО'!#REF!,'ЗСО'!#REF!</definedName>
    <definedName name="Z_46951781_CBC2_11D7_A4B7_0060087C475F_.wvu.PrintTitles" localSheetId="0" hidden="1">'ЗСО'!#REF!</definedName>
    <definedName name="Z_46951781_CBC2_11D7_A4B7_0060087C475F_.wvu.Rows" localSheetId="0" hidden="1">'ЗСО'!#REF!,'ЗСО'!#REF!,'ЗСО'!#REF!,'ЗСО'!#REF!,'ЗСО'!#REF!,'ЗСО'!#REF!</definedName>
    <definedName name="Z_4CBC1631_CBCB_11D7_8064_005004D9C63A_.wvu.PrintTitles" localSheetId="0" hidden="1">'ЗСО'!#REF!</definedName>
    <definedName name="Z_4CBC1631_CBCB_11D7_8064_005004D9C63A_.wvu.Rows" localSheetId="0" hidden="1">'ЗСО'!#REF!,'ЗСО'!#REF!,'ЗСО'!#REF!,'ЗСО'!#REF!,'ЗСО'!#REF!,'ЗСО'!#REF!</definedName>
    <definedName name="Z_4DD55F61_5902_4853_99AB_636AEBCF7B62_.wvu.PrintArea" localSheetId="0" hidden="1">'ЗСО'!$A$24:$C$114</definedName>
    <definedName name="Z_4DD55F61_5902_4853_99AB_636AEBCF7B62_.wvu.Rows" localSheetId="0" hidden="1">'ЗСО'!$24:$24</definedName>
    <definedName name="Z_7EB7EEBE_598C_4288_97FD_4E507253BC59_.wvu.Cols" localSheetId="0" hidden="1">'ЗСО'!#REF!</definedName>
    <definedName name="Z_84534AA1_7358_4114_94D2_9B9320296901_.wvu.Cols" localSheetId="0" hidden="1">'ЗСО'!#REF!</definedName>
    <definedName name="Z_9791E7C3_B4B2_4AF8_96C7_5D36EAA3BBB8_.wvu.PrintArea" localSheetId="0" hidden="1">'ЗСО'!$A$24:$F$114</definedName>
    <definedName name="Z_9791E7C3_B4B2_4AF8_96C7_5D36EAA3BBB8_.wvu.PrintTitles" localSheetId="0" hidden="1">'ЗСО'!$28:$30</definedName>
    <definedName name="Z_A232CF42_B9ED_4B61_81BE_C2366ABC7188_.wvu.PrintArea" localSheetId="0" hidden="1">'ЗСО'!$A$24:$C$114</definedName>
    <definedName name="Z_A232CF42_B9ED_4B61_81BE_C2366ABC7188_.wvu.PrintTitles" localSheetId="0" hidden="1">'ЗСО'!$28:$30</definedName>
    <definedName name="Z_A344CFB2_837D_455B_B3EE_8F6504E7AD41_.wvu.Rows" localSheetId="0" hidden="1">'ЗСО'!#REF!,'ЗСО'!#REF!,'ЗСО'!#REF!,'ЗСО'!#REF!,'ЗСО'!#REF!</definedName>
    <definedName name="_xlnm.Print_Titles" localSheetId="0">'ЗСО'!$28:$30</definedName>
    <definedName name="_xlnm.Print_Area" localSheetId="0">'ЗСО'!$A$2:$J$114</definedName>
  </definedNames>
  <calcPr fullCalcOnLoad="1" fullPrecision="0"/>
</workbook>
</file>

<file path=xl/sharedStrings.xml><?xml version="1.0" encoding="utf-8"?>
<sst xmlns="http://schemas.openxmlformats.org/spreadsheetml/2006/main" count="254" uniqueCount="112">
  <si>
    <t>Охрана семьи  и детства</t>
  </si>
  <si>
    <t>Другие вопросы в области социальной политики</t>
  </si>
  <si>
    <t>Раз-</t>
  </si>
  <si>
    <t>Под-</t>
  </si>
  <si>
    <t>дел</t>
  </si>
  <si>
    <t>раз-</t>
  </si>
  <si>
    <t>01</t>
  </si>
  <si>
    <t>00</t>
  </si>
  <si>
    <t>02</t>
  </si>
  <si>
    <t>03</t>
  </si>
  <si>
    <t>04</t>
  </si>
  <si>
    <t>05</t>
  </si>
  <si>
    <t>07</t>
  </si>
  <si>
    <t>09</t>
  </si>
  <si>
    <t>08</t>
  </si>
  <si>
    <t>06</t>
  </si>
  <si>
    <t>10</t>
  </si>
  <si>
    <t>НАЦИОНАЛЬНАЯ ЭКОНОМИКА</t>
  </si>
  <si>
    <t>Другие вопросы в области национальной экономики</t>
  </si>
  <si>
    <t>ОХРАНА ОКРУЖАЮЩЕЙ СРЕДЫ</t>
  </si>
  <si>
    <t xml:space="preserve">ОБЩЕГОСУДАРСТВЕННЫЕ ВОПРОСЫ                                                                      </t>
  </si>
  <si>
    <t>Резервные фонды</t>
  </si>
  <si>
    <t xml:space="preserve">Другие общегосударственные вопросы </t>
  </si>
  <si>
    <t xml:space="preserve">Культура </t>
  </si>
  <si>
    <t>12</t>
  </si>
  <si>
    <t>Социальное обеспечение населения</t>
  </si>
  <si>
    <t xml:space="preserve">ОБРАЗОВАНИЕ                                                           </t>
  </si>
  <si>
    <t>СОЦИАЛЬНАЯ ПОЛИТИКА</t>
  </si>
  <si>
    <t xml:space="preserve">НАЦИОНАЛЬНАЯ БЕЗОПАСНОСТЬ И ПРАВООХРАНИТЕЛЬНАЯ ДЕЯТЕЛЬНОСТЬ </t>
  </si>
  <si>
    <t>ИТОГО</t>
  </si>
  <si>
    <t>11</t>
  </si>
  <si>
    <t>Наименование</t>
  </si>
  <si>
    <t>Дошкольное образование</t>
  </si>
  <si>
    <t>в том числе:</t>
  </si>
  <si>
    <t>Субвенции на государственную поддержку победителей конкурсов образовательных учреждений, внедряющих инновационные образовательные программы</t>
  </si>
  <si>
    <t>субвенции на обеспечение ежемесячных денежных выплат отдельным категориям граждан, работающих в муниципальных учреждениях  и проживающих  в сельской местности, рабочих поселках (поселках городского типа)</t>
  </si>
  <si>
    <t>субвенции на погашение кредиторской задолженности по предоставлению льгот по Федеральному закону "О социальной защите инвалидов в Российской Федерации"</t>
  </si>
  <si>
    <t>субвенции на погашение кредиторской задолженности по предоставлению льгот гражданам, пострадавшим от воздействия радиации</t>
  </si>
  <si>
    <t>субвенции на финансирование мер социальной поддержки по Закону Российской Федерации "О статусе Героев Советского Союза, Героев Российской Федерации и полных кавалеров ордена Славы" и Федеральному закону "О предоставлении социальных гарантий Героям Социалистического Труда и полным кавалерам ордена Трудовой Славы" на возмещение фактических расходов 2004 года</t>
  </si>
  <si>
    <t xml:space="preserve">Субвенции на премирование победителей конкурса "За лучшие показатели в благоустройстве городов, поселков, сел Вологодской области" </t>
  </si>
  <si>
    <t xml:space="preserve">Субвенции на премирование победителей смотра-конкурса "Чистый лес 2006" </t>
  </si>
  <si>
    <t>Субвенция на премирование победителей областного смотра-конкурса на лучшее городское, сельское поселение области за 2006 год</t>
  </si>
  <si>
    <t xml:space="preserve">Субвенции на обеспечение ежемесячных  доплат руководителям и специалистам общедоступных библиотек </t>
  </si>
  <si>
    <t xml:space="preserve">Субвенции на обеспечение ежемесячных доплат  руководителям и специалистам библиотек образовательных учреждений области </t>
  </si>
  <si>
    <t>Субвенции на обеспечение ежемесячных  доплат руководителям, специалистам и техническим исполнителям музеев</t>
  </si>
  <si>
    <t>субвенции на денежные выплаты фельдшерам (акушеркам) участковых больниц, врачебных амбулаторий, больниц (домов) сестринского ухода, оказывающих амбулаторно-поликлиническую помощь</t>
  </si>
  <si>
    <t>УВД</t>
  </si>
  <si>
    <t>ЛУВД</t>
  </si>
  <si>
    <t>ГИБДД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</si>
  <si>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</si>
  <si>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</si>
  <si>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</si>
  <si>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</si>
  <si>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</si>
  <si>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СТРОИТЕЛЬСТВО ОБЪЕКТОВ</t>
  </si>
  <si>
    <t xml:space="preserve">Иные межбюджетные трансферты </t>
  </si>
  <si>
    <t>Пенсионное обеспечение</t>
  </si>
  <si>
    <t>Субвенции на обеспечение ежемесячных доплат работникам архивных  учреждений</t>
  </si>
  <si>
    <t>Субвенции на реализацию программы мероприятий «Чистый лес»</t>
  </si>
  <si>
    <t>Субвенции на обеспечение ежемесячных доплат учителям, инструкторам по физической культуре, руководителям физического воспитания, тренерам-преподавателям</t>
  </si>
  <si>
    <t>Субвенции на обеспечение ежемесячных доплат работникам дошкольных образовательных учреждений</t>
  </si>
  <si>
    <t>ПОВЫШЕНИЕ ЗАРАБОТНОЙ ПЛАТЫ С 01.09.2008</t>
  </si>
  <si>
    <t>субвенции на передаваемые полномочия по предоставлению мер социальной поддержки в форме частичной оплаты жилого помещения и коммунальных услуг гражданам</t>
  </si>
  <si>
    <t xml:space="preserve">Сельское хозяйство и рыболовство 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</si>
  <si>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</si>
  <si>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передаваемые полномочия по предоставлению субсидий на оплату жилого помещения и коммунальных услуг гражданам</t>
  </si>
  <si>
    <t>Другие вопросы в области охраны окружающей среды</t>
  </si>
  <si>
    <t>Общее образование</t>
  </si>
  <si>
    <t>Другие вопросы в области образования</t>
  </si>
  <si>
    <t>(тыс.руб.)</t>
  </si>
  <si>
    <t>13</t>
  </si>
  <si>
    <t>КУЛЬТУРА И КИНЕМАТОГРАФИЯ</t>
  </si>
  <si>
    <t xml:space="preserve">Другие вопросы в области культуры и кинематографии </t>
  </si>
  <si>
    <t xml:space="preserve">ЗДРАВООХРАНЕНИЕ                                                                      </t>
  </si>
  <si>
    <t>Другие вопросы в области здравоохранения</t>
  </si>
  <si>
    <t>ФИЗИЧЕСКАЯ КУЛЬТУРА И СПОРТ</t>
  </si>
  <si>
    <t>Массовый спорт</t>
  </si>
  <si>
    <t>Дорожное хозяйство (дорожные фонды)</t>
  </si>
  <si>
    <t>СРЕДСТВА МАССОВОЙ ИНФОРМАЦИИ</t>
  </si>
  <si>
    <t>Периодическая печать и издательства</t>
  </si>
  <si>
    <t xml:space="preserve">  </t>
  </si>
  <si>
    <t>Санитарно-эпидемиологическое благополучие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</si>
  <si>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</si>
  <si>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</si>
  <si>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Транспорт</t>
  </si>
  <si>
    <t>Общеэкономические вопросы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</si>
  <si>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</si>
  <si>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</si>
  <si>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</si>
  <si>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</si>
  <si>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МЕЖБЮДЖЕТНЫЕ ТРАНСФЕРТЫ ОБЩЕГО ХАРАКТЕРА БЮДЖЕТАМ БЮДЖЕТНОЙ СИСТЕМЫ РОССИЙСКОЙ ФЕДЕРАЦИИ  </t>
  </si>
  <si>
    <t>Дополнительное образование детей</t>
  </si>
  <si>
    <t>Молодежная политика</t>
  </si>
  <si>
    <t>Другие вопросы в области национальной безопасности и правоохранительной деятельности</t>
  </si>
  <si>
    <t>Судебная система</t>
  </si>
  <si>
    <t>Охрана объектов растительного и животного мира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</si>
  <si>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</si>
  <si>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</si>
  <si>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ИТОГО РАСХОДОВ</t>
  </si>
  <si>
    <t>Условно-утверждаемые расходы</t>
  </si>
  <si>
    <t>Благоустройство</t>
  </si>
  <si>
    <t>Прогноз</t>
  </si>
  <si>
    <t xml:space="preserve">Физическая культура   </t>
  </si>
  <si>
    <t>Проект</t>
  </si>
  <si>
    <t>Защита населения и территории от чрезвычайных ситуаций природного и техногенного характера , пожарная безопасность</t>
  </si>
  <si>
    <t>факт 2020 г.</t>
  </si>
  <si>
    <t>Ожидаемое исполнение в 2021 г.</t>
  </si>
  <si>
    <t>Отношение 2022 к 2020 году</t>
  </si>
  <si>
    <t>Отношение 2022 к 2021 году</t>
  </si>
  <si>
    <t>СВЕДЕНИЯ О РАСХОДАХ БЮДЖЕТА ПО РАЗДЕЛАМ И ПОДРАЗДЕЛАМ КЛАССИФИКАЦИИ РАСХОДОВ НА 2022 год И ПЛАНОВЫЙ ПЕРИОД 2023 И 2024 ГОДОВ В СРАВНЕНИИ С ОЖИДАЕМЫМ ИСПОЛНЕНИЕМ 2021 И ОТЧЕТОМ ЗА 2020 ГОД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</si>
  <si>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</si>
  <si>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физической кудбтуры и спорта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</si>
</sst>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0.0"/>
    <numFmt numFmtId="181" formatCode="000000"/>
    <numFmt numFmtId="182" formatCode="#0.0;\-#0.0;"/>
    <numFmt numFmtId="183" formatCode="0.0%"/>
    <numFmt numFmtId="184" formatCode="0.0;\-0.0;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E+00"/>
    <numFmt numFmtId="191" formatCode="0.00000E+00"/>
    <numFmt numFmtId="192" formatCode="&quot;0&quot;#;\-&quot;0&quot;#;00"/>
    <numFmt numFmtId="193" formatCode="#,##0.0&quot;р.&quot;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3" fillId="0" borderId="10" xfId="0" applyFont="1" applyFill="1" applyBorder="1" applyAlignment="1" applyProtection="1">
      <alignment horizontal="left" vertical="top" wrapText="1" indent="1"/>
      <protection locked="0"/>
    </xf>
    <xf numFmtId="0" fontId="9" fillId="0" borderId="0" xfId="0" applyFont="1" applyFill="1" applyAlignment="1">
      <alignment vertical="top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85" fontId="1" fillId="0" borderId="10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185" fontId="2" fillId="0" borderId="0" xfId="0" applyNumberFormat="1" applyFont="1" applyFill="1" applyBorder="1" applyAlignment="1" applyProtection="1">
      <alignment horizontal="right"/>
      <protection locked="0"/>
    </xf>
    <xf numFmtId="1" fontId="1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185" fontId="1" fillId="33" borderId="10" xfId="0" applyNumberFormat="1" applyFont="1" applyFill="1" applyBorder="1" applyAlignment="1" applyProtection="1">
      <alignment horizontal="right"/>
      <protection locked="0"/>
    </xf>
    <xf numFmtId="185" fontId="2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top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16"/>
  <sheetViews>
    <sheetView tabSelected="1" view="pageBreakPreview" zoomScale="75" zoomScaleNormal="60" zoomScaleSheetLayoutView="75" zoomScalePageLayoutView="0" workbookViewId="0" topLeftCell="A2">
      <selection activeCell="E113" sqref="E113"/>
    </sheetView>
  </sheetViews>
  <sheetFormatPr defaultColWidth="9.00390625" defaultRowHeight="12.75"/>
  <cols>
    <col min="1" max="1" width="78.875" style="2" customWidth="1"/>
    <col min="2" max="2" width="6.75390625" style="1" customWidth="1"/>
    <col min="3" max="3" width="7.125" style="1" customWidth="1"/>
    <col min="4" max="4" width="14.75390625" style="1" customWidth="1"/>
    <col min="5" max="5" width="20.125" style="1" customWidth="1"/>
    <col min="6" max="8" width="15.75390625" style="7" customWidth="1"/>
    <col min="9" max="9" width="15.875" style="7" customWidth="1"/>
    <col min="10" max="10" width="19.125" style="7" customWidth="1"/>
    <col min="11" max="16384" width="9.125" style="7" customWidth="1"/>
  </cols>
  <sheetData>
    <row r="2" ht="1.5" customHeight="1"/>
    <row r="3" ht="18.75" hidden="1"/>
    <row r="4" spans="2:8" ht="22.5" customHeight="1" hidden="1">
      <c r="B4" s="34"/>
      <c r="C4" s="35"/>
      <c r="D4" s="35"/>
      <c r="E4" s="35"/>
      <c r="F4" s="35"/>
      <c r="G4" s="30"/>
      <c r="H4" s="30"/>
    </row>
    <row r="5" spans="2:8" ht="22.5" customHeight="1" hidden="1">
      <c r="B5" s="34"/>
      <c r="C5" s="35"/>
      <c r="D5" s="35"/>
      <c r="E5" s="35"/>
      <c r="F5" s="35"/>
      <c r="G5" s="30"/>
      <c r="H5" s="30"/>
    </row>
    <row r="6" ht="3" customHeight="1" hidden="1"/>
    <row r="7" ht="24.75" customHeight="1" hidden="1"/>
    <row r="8" spans="2:8" ht="29.25" customHeight="1" hidden="1">
      <c r="B8" s="34"/>
      <c r="C8" s="35"/>
      <c r="D8" s="35"/>
      <c r="E8" s="35"/>
      <c r="F8" s="35"/>
      <c r="G8" s="30"/>
      <c r="H8" s="30"/>
    </row>
    <row r="9" ht="18.75" hidden="1"/>
    <row r="10" ht="17.25" customHeight="1" hidden="1"/>
    <row r="11" ht="18.75" hidden="1"/>
    <row r="12" ht="22.5" customHeight="1" hidden="1"/>
    <row r="13" ht="21" customHeight="1" hidden="1"/>
    <row r="14" ht="21.75" customHeight="1" hidden="1"/>
    <row r="15" spans="6:8" ht="18" customHeight="1">
      <c r="F15" s="27"/>
      <c r="G15" s="27"/>
      <c r="H15" s="27"/>
    </row>
    <row r="16" spans="6:10" ht="82.5" customHeight="1" hidden="1">
      <c r="F16" s="46"/>
      <c r="G16" s="46"/>
      <c r="H16" s="46"/>
      <c r="I16" s="47"/>
      <c r="J16" s="47"/>
    </row>
    <row r="17" spans="6:8" ht="21.75" customHeight="1" hidden="1">
      <c r="F17" s="27"/>
      <c r="G17" s="27"/>
      <c r="H17" s="27"/>
    </row>
    <row r="18" spans="6:9" ht="19.5" customHeight="1" hidden="1">
      <c r="F18" s="1"/>
      <c r="G18" s="1"/>
      <c r="H18" s="1"/>
      <c r="I18" s="1"/>
    </row>
    <row r="19" spans="6:9" ht="10.5" customHeight="1" hidden="1">
      <c r="F19" s="1"/>
      <c r="G19" s="1"/>
      <c r="H19" s="1"/>
      <c r="I19" s="1"/>
    </row>
    <row r="20" spans="6:9" ht="18.75" hidden="1">
      <c r="F20" s="1"/>
      <c r="G20" s="1"/>
      <c r="H20" s="1"/>
      <c r="I20" s="1"/>
    </row>
    <row r="21" spans="6:9" ht="18.75" hidden="1">
      <c r="F21" s="1"/>
      <c r="G21" s="1"/>
      <c r="H21" s="1"/>
      <c r="I21" s="1"/>
    </row>
    <row r="22" spans="6:10" ht="18.75" customHeight="1" hidden="1">
      <c r="F22" s="45"/>
      <c r="G22" s="45"/>
      <c r="H22" s="45"/>
      <c r="I22" s="45"/>
      <c r="J22" s="45"/>
    </row>
    <row r="23" spans="6:9" ht="18.75" hidden="1">
      <c r="F23" s="1"/>
      <c r="G23" s="1"/>
      <c r="H23" s="1"/>
      <c r="I23" s="1"/>
    </row>
    <row r="24" spans="3:10" ht="102" customHeight="1" hidden="1">
      <c r="C24" s="1" t="s">
        <v>80</v>
      </c>
      <c r="F24" s="46"/>
      <c r="G24" s="46"/>
      <c r="H24" s="46"/>
      <c r="I24" s="35"/>
      <c r="J24" s="35"/>
    </row>
    <row r="25" spans="1:10" ht="41.25" customHeight="1">
      <c r="A25" s="36" t="s">
        <v>109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5" ht="3" customHeight="1">
      <c r="A26" s="4"/>
      <c r="B26" s="4"/>
      <c r="C26" s="4"/>
      <c r="D26" s="4"/>
      <c r="E26" s="4"/>
    </row>
    <row r="27" spans="1:10" ht="18.75">
      <c r="A27" s="4"/>
      <c r="B27" s="4"/>
      <c r="C27" s="4"/>
      <c r="D27" s="4"/>
      <c r="E27" s="4"/>
      <c r="J27" s="6" t="s">
        <v>69</v>
      </c>
    </row>
    <row r="28" spans="1:10" ht="18.75" customHeight="1">
      <c r="A28" s="31" t="s">
        <v>31</v>
      </c>
      <c r="B28" s="15" t="s">
        <v>2</v>
      </c>
      <c r="C28" s="15" t="s">
        <v>3</v>
      </c>
      <c r="D28" s="31" t="s">
        <v>105</v>
      </c>
      <c r="E28" s="31" t="s">
        <v>106</v>
      </c>
      <c r="F28" s="41" t="s">
        <v>103</v>
      </c>
      <c r="G28" s="41" t="s">
        <v>107</v>
      </c>
      <c r="H28" s="41" t="s">
        <v>108</v>
      </c>
      <c r="I28" s="37" t="s">
        <v>101</v>
      </c>
      <c r="J28" s="38"/>
    </row>
    <row r="29" spans="1:10" ht="19.5" customHeight="1">
      <c r="A29" s="32"/>
      <c r="B29" s="16" t="s">
        <v>4</v>
      </c>
      <c r="C29" s="16" t="s">
        <v>5</v>
      </c>
      <c r="D29" s="32"/>
      <c r="E29" s="32"/>
      <c r="F29" s="42"/>
      <c r="G29" s="43"/>
      <c r="H29" s="43"/>
      <c r="I29" s="39"/>
      <c r="J29" s="40"/>
    </row>
    <row r="30" spans="1:10" ht="57.75" customHeight="1">
      <c r="A30" s="33"/>
      <c r="B30" s="17"/>
      <c r="C30" s="18" t="s">
        <v>4</v>
      </c>
      <c r="D30" s="33"/>
      <c r="E30" s="33"/>
      <c r="F30" s="22">
        <v>2022</v>
      </c>
      <c r="G30" s="44"/>
      <c r="H30" s="44"/>
      <c r="I30" s="23">
        <v>2023</v>
      </c>
      <c r="J30" s="23">
        <v>2024</v>
      </c>
    </row>
    <row r="31" spans="1:10" s="9" customFormat="1" ht="18.75">
      <c r="A31" s="5" t="s">
        <v>20</v>
      </c>
      <c r="B31" s="10" t="s">
        <v>6</v>
      </c>
      <c r="C31" s="10" t="s">
        <v>7</v>
      </c>
      <c r="D31" s="14">
        <f>SUM(D32:D38)</f>
        <v>77600.2</v>
      </c>
      <c r="E31" s="14">
        <f>SUM(E32:E38)</f>
        <v>79507</v>
      </c>
      <c r="F31" s="14">
        <f>SUM(F32:F38)</f>
        <v>122481.9</v>
      </c>
      <c r="G31" s="14">
        <f>F31/D31*100</f>
        <v>157.8</v>
      </c>
      <c r="H31" s="14">
        <f>F31/E31*100</f>
        <v>154.1</v>
      </c>
      <c r="I31" s="14">
        <f>SUM(I32:I38)</f>
        <v>131857.4</v>
      </c>
      <c r="J31" s="14">
        <f>SUM(J32:J38)</f>
        <v>78980.4</v>
      </c>
    </row>
    <row r="32" spans="1:10" ht="37.5">
      <c r="A32" s="3" t="s">
        <v>49</v>
      </c>
      <c r="B32" s="12" t="s">
        <v>6</v>
      </c>
      <c r="C32" s="12" t="s">
        <v>8</v>
      </c>
      <c r="D32" s="11">
        <v>1799.8</v>
      </c>
      <c r="E32" s="11">
        <v>1831.4</v>
      </c>
      <c r="F32" s="11">
        <v>1860.4</v>
      </c>
      <c r="G32" s="14">
        <f aca="true" t="shared" si="0" ref="G32:G97">F32/D32*100</f>
        <v>103.4</v>
      </c>
      <c r="H32" s="14">
        <f aca="true" t="shared" si="1" ref="H32:H97">F32/E32*100</f>
        <v>101.6</v>
      </c>
      <c r="I32" s="11">
        <v>1960.4</v>
      </c>
      <c r="J32" s="11">
        <v>1960.4</v>
      </c>
    </row>
    <row r="33" spans="1:10" ht="56.25">
      <c r="A33" s="3" t="s">
        <v>50</v>
      </c>
      <c r="B33" s="12" t="s">
        <v>6</v>
      </c>
      <c r="C33" s="12" t="s">
        <v>9</v>
      </c>
      <c r="D33" s="11">
        <v>1754.9</v>
      </c>
      <c r="E33" s="11">
        <v>1501.2</v>
      </c>
      <c r="F33" s="11">
        <v>1532.2</v>
      </c>
      <c r="G33" s="14">
        <f t="shared" si="0"/>
        <v>87.3</v>
      </c>
      <c r="H33" s="14">
        <f t="shared" si="1"/>
        <v>102.1</v>
      </c>
      <c r="I33" s="11">
        <v>1832.2</v>
      </c>
      <c r="J33" s="11">
        <v>1832.2</v>
      </c>
    </row>
    <row r="34" spans="1:10" ht="56.25">
      <c r="A34" s="3" t="s">
        <v>51</v>
      </c>
      <c r="B34" s="12" t="s">
        <v>6</v>
      </c>
      <c r="C34" s="12" t="s">
        <v>10</v>
      </c>
      <c r="D34" s="11">
        <v>24361.7</v>
      </c>
      <c r="E34" s="11">
        <v>25423.1</v>
      </c>
      <c r="F34" s="11">
        <v>20359</v>
      </c>
      <c r="G34" s="14">
        <f t="shared" si="0"/>
        <v>83.6</v>
      </c>
      <c r="H34" s="14">
        <f t="shared" si="1"/>
        <v>80.1</v>
      </c>
      <c r="I34" s="11">
        <v>23544.9</v>
      </c>
      <c r="J34" s="11">
        <v>25545.5</v>
      </c>
    </row>
    <row r="35" spans="1:10" ht="18.75">
      <c r="A35" s="3" t="s">
        <v>94</v>
      </c>
      <c r="B35" s="12" t="s">
        <v>6</v>
      </c>
      <c r="C35" s="12" t="s">
        <v>11</v>
      </c>
      <c r="D35" s="11">
        <v>1.9</v>
      </c>
      <c r="E35" s="11">
        <v>7.1</v>
      </c>
      <c r="F35" s="11">
        <v>21.7</v>
      </c>
      <c r="G35" s="14">
        <f t="shared" si="0"/>
        <v>1142.1</v>
      </c>
      <c r="H35" s="14">
        <f t="shared" si="1"/>
        <v>305.6</v>
      </c>
      <c r="I35" s="11">
        <v>2.6</v>
      </c>
      <c r="J35" s="11">
        <v>2.3</v>
      </c>
    </row>
    <row r="36" spans="1:10" ht="38.25" customHeight="1">
      <c r="A36" s="3" t="s">
        <v>52</v>
      </c>
      <c r="B36" s="12" t="s">
        <v>6</v>
      </c>
      <c r="C36" s="12" t="s">
        <v>15</v>
      </c>
      <c r="D36" s="11">
        <v>6119.7</v>
      </c>
      <c r="E36" s="11">
        <v>6889.7</v>
      </c>
      <c r="F36" s="11">
        <v>5948.6</v>
      </c>
      <c r="G36" s="14">
        <f t="shared" si="0"/>
        <v>97.2</v>
      </c>
      <c r="H36" s="14">
        <f t="shared" si="1"/>
        <v>86.3</v>
      </c>
      <c r="I36" s="11">
        <v>6948.6</v>
      </c>
      <c r="J36" s="11">
        <v>7484.4</v>
      </c>
    </row>
    <row r="37" spans="1:10" ht="18.75">
      <c r="A37" s="3" t="s">
        <v>21</v>
      </c>
      <c r="B37" s="12" t="s">
        <v>6</v>
      </c>
      <c r="C37" s="12" t="s">
        <v>30</v>
      </c>
      <c r="D37" s="11">
        <v>0</v>
      </c>
      <c r="E37" s="11">
        <v>100</v>
      </c>
      <c r="F37" s="11">
        <v>800</v>
      </c>
      <c r="G37" s="14" t="e">
        <f>F37/D37*100</f>
        <v>#DIV/0!</v>
      </c>
      <c r="H37" s="14">
        <f t="shared" si="1"/>
        <v>800</v>
      </c>
      <c r="I37" s="11">
        <v>1000</v>
      </c>
      <c r="J37" s="11">
        <v>1500</v>
      </c>
    </row>
    <row r="38" spans="1:10" ht="18.75">
      <c r="A38" s="3" t="s">
        <v>22</v>
      </c>
      <c r="B38" s="12" t="s">
        <v>6</v>
      </c>
      <c r="C38" s="12" t="s">
        <v>70</v>
      </c>
      <c r="D38" s="11">
        <v>43562.2</v>
      </c>
      <c r="E38" s="11">
        <v>43754.5</v>
      </c>
      <c r="F38" s="11">
        <v>91960</v>
      </c>
      <c r="G38" s="14">
        <f t="shared" si="0"/>
        <v>211.1</v>
      </c>
      <c r="H38" s="14">
        <f t="shared" si="1"/>
        <v>210.2</v>
      </c>
      <c r="I38" s="11">
        <v>96568.7</v>
      </c>
      <c r="J38" s="11">
        <v>40655.6</v>
      </c>
    </row>
    <row r="39" spans="1:10" s="9" customFormat="1" ht="36" customHeight="1">
      <c r="A39" s="5" t="s">
        <v>28</v>
      </c>
      <c r="B39" s="10" t="s">
        <v>9</v>
      </c>
      <c r="C39" s="10" t="s">
        <v>7</v>
      </c>
      <c r="D39" s="14">
        <f>D45+D46+D44</f>
        <v>2143.8</v>
      </c>
      <c r="E39" s="14">
        <f>E45+E46</f>
        <v>3461.3</v>
      </c>
      <c r="F39" s="14">
        <f>F45+F46</f>
        <v>3100.2</v>
      </c>
      <c r="G39" s="14">
        <f t="shared" si="0"/>
        <v>144.6</v>
      </c>
      <c r="H39" s="14">
        <f t="shared" si="1"/>
        <v>89.6</v>
      </c>
      <c r="I39" s="14">
        <f>I45+I46</f>
        <v>3832.4</v>
      </c>
      <c r="J39" s="14">
        <f>J45+J46</f>
        <v>3832.4</v>
      </c>
    </row>
    <row r="40" spans="1:10" ht="18.75" customHeight="1" hidden="1">
      <c r="A40" s="8" t="s">
        <v>33</v>
      </c>
      <c r="B40" s="12"/>
      <c r="C40" s="12"/>
      <c r="D40" s="11"/>
      <c r="E40" s="11"/>
      <c r="F40" s="11"/>
      <c r="G40" s="14" t="e">
        <f t="shared" si="0"/>
        <v>#DIV/0!</v>
      </c>
      <c r="H40" s="14" t="e">
        <f t="shared" si="1"/>
        <v>#DIV/0!</v>
      </c>
      <c r="I40" s="11"/>
      <c r="J40" s="11"/>
    </row>
    <row r="41" spans="1:10" ht="18.75" customHeight="1" hidden="1">
      <c r="A41" s="8" t="s">
        <v>46</v>
      </c>
      <c r="B41" s="12" t="s">
        <v>9</v>
      </c>
      <c r="C41" s="12" t="s">
        <v>8</v>
      </c>
      <c r="D41" s="11"/>
      <c r="E41" s="11"/>
      <c r="F41" s="11"/>
      <c r="G41" s="14" t="e">
        <f t="shared" si="0"/>
        <v>#DIV/0!</v>
      </c>
      <c r="H41" s="14" t="e">
        <f t="shared" si="1"/>
        <v>#DIV/0!</v>
      </c>
      <c r="I41" s="11"/>
      <c r="J41" s="11"/>
    </row>
    <row r="42" spans="1:10" ht="18.75" customHeight="1" hidden="1">
      <c r="A42" s="8" t="s">
        <v>47</v>
      </c>
      <c r="B42" s="12" t="s">
        <v>9</v>
      </c>
      <c r="C42" s="12" t="s">
        <v>8</v>
      </c>
      <c r="D42" s="11"/>
      <c r="E42" s="11"/>
      <c r="F42" s="11"/>
      <c r="G42" s="14" t="e">
        <f t="shared" si="0"/>
        <v>#DIV/0!</v>
      </c>
      <c r="H42" s="14" t="e">
        <f t="shared" si="1"/>
        <v>#DIV/0!</v>
      </c>
      <c r="I42" s="11"/>
      <c r="J42" s="11"/>
    </row>
    <row r="43" spans="1:10" ht="18.75" customHeight="1" hidden="1">
      <c r="A43" s="8" t="s">
        <v>48</v>
      </c>
      <c r="B43" s="12" t="s">
        <v>9</v>
      </c>
      <c r="C43" s="12" t="s">
        <v>8</v>
      </c>
      <c r="D43" s="11"/>
      <c r="E43" s="11"/>
      <c r="F43" s="11"/>
      <c r="G43" s="14" t="e">
        <f t="shared" si="0"/>
        <v>#DIV/0!</v>
      </c>
      <c r="H43" s="14" t="e">
        <f t="shared" si="1"/>
        <v>#DIV/0!</v>
      </c>
      <c r="I43" s="11"/>
      <c r="J43" s="11"/>
    </row>
    <row r="44" spans="1:10" ht="42" customHeight="1">
      <c r="A44" s="3" t="s">
        <v>110</v>
      </c>
      <c r="B44" s="12" t="s">
        <v>9</v>
      </c>
      <c r="C44" s="12" t="s">
        <v>13</v>
      </c>
      <c r="D44" s="11">
        <v>2088.1</v>
      </c>
      <c r="E44" s="11">
        <v>0</v>
      </c>
      <c r="F44" s="11">
        <v>0</v>
      </c>
      <c r="G44" s="14">
        <f t="shared" si="0"/>
        <v>0</v>
      </c>
      <c r="H44" s="14">
        <v>0</v>
      </c>
      <c r="I44" s="11">
        <v>0</v>
      </c>
      <c r="J44" s="11">
        <v>0</v>
      </c>
    </row>
    <row r="45" spans="1:10" ht="37.5">
      <c r="A45" s="19" t="s">
        <v>104</v>
      </c>
      <c r="B45" s="12" t="s">
        <v>9</v>
      </c>
      <c r="C45" s="12" t="s">
        <v>16</v>
      </c>
      <c r="D45" s="11">
        <v>0</v>
      </c>
      <c r="E45" s="11">
        <v>3336.7</v>
      </c>
      <c r="F45" s="11">
        <v>2975</v>
      </c>
      <c r="G45" s="14" t="e">
        <f>F45/D45*100</f>
        <v>#DIV/0!</v>
      </c>
      <c r="H45" s="14">
        <f t="shared" si="1"/>
        <v>89.2</v>
      </c>
      <c r="I45" s="11">
        <v>3705</v>
      </c>
      <c r="J45" s="11">
        <v>3705</v>
      </c>
    </row>
    <row r="46" spans="1:10" ht="37.5">
      <c r="A46" s="19" t="s">
        <v>93</v>
      </c>
      <c r="B46" s="12" t="s">
        <v>9</v>
      </c>
      <c r="C46" s="12" t="s">
        <v>53</v>
      </c>
      <c r="D46" s="11">
        <v>55.7</v>
      </c>
      <c r="E46" s="11">
        <v>124.6</v>
      </c>
      <c r="F46" s="11">
        <v>125.2</v>
      </c>
      <c r="G46" s="14">
        <f t="shared" si="0"/>
        <v>224.8</v>
      </c>
      <c r="H46" s="14">
        <f t="shared" si="1"/>
        <v>100.5</v>
      </c>
      <c r="I46" s="11">
        <v>127.4</v>
      </c>
      <c r="J46" s="11">
        <v>127.4</v>
      </c>
    </row>
    <row r="47" spans="1:10" s="9" customFormat="1" ht="21" customHeight="1">
      <c r="A47" s="5" t="s">
        <v>17</v>
      </c>
      <c r="B47" s="10" t="s">
        <v>10</v>
      </c>
      <c r="C47" s="10" t="s">
        <v>7</v>
      </c>
      <c r="D47" s="14">
        <f>SUM(D48:D52)</f>
        <v>66839.7</v>
      </c>
      <c r="E47" s="14">
        <f>SUM(E48:E52)</f>
        <v>34688.1</v>
      </c>
      <c r="F47" s="14">
        <f>SUM(F48:F52)</f>
        <v>29481.6</v>
      </c>
      <c r="G47" s="14">
        <f t="shared" si="0"/>
        <v>44.1</v>
      </c>
      <c r="H47" s="14">
        <f t="shared" si="1"/>
        <v>85</v>
      </c>
      <c r="I47" s="14">
        <f>SUM(I48:I52)</f>
        <v>29305</v>
      </c>
      <c r="J47" s="14">
        <f>SUM(J48:J52)</f>
        <v>29986.1</v>
      </c>
    </row>
    <row r="48" spans="1:10" s="9" customFormat="1" ht="21" customHeight="1">
      <c r="A48" s="3" t="s">
        <v>85</v>
      </c>
      <c r="B48" s="12" t="s">
        <v>10</v>
      </c>
      <c r="C48" s="12" t="s">
        <v>6</v>
      </c>
      <c r="D48" s="11">
        <v>72.7</v>
      </c>
      <c r="E48" s="11">
        <v>0</v>
      </c>
      <c r="F48" s="11">
        <v>0</v>
      </c>
      <c r="G48" s="14">
        <f t="shared" si="0"/>
        <v>0</v>
      </c>
      <c r="H48" s="14" t="e">
        <f t="shared" si="1"/>
        <v>#DIV/0!</v>
      </c>
      <c r="I48" s="11">
        <v>0</v>
      </c>
      <c r="J48" s="11">
        <v>0</v>
      </c>
    </row>
    <row r="49" spans="1:10" s="9" customFormat="1" ht="21" customHeight="1">
      <c r="A49" s="3" t="s">
        <v>63</v>
      </c>
      <c r="B49" s="12" t="s">
        <v>10</v>
      </c>
      <c r="C49" s="12" t="s">
        <v>11</v>
      </c>
      <c r="D49" s="11">
        <v>0</v>
      </c>
      <c r="E49" s="11">
        <v>0</v>
      </c>
      <c r="F49" s="11">
        <v>0</v>
      </c>
      <c r="G49" s="14" t="e">
        <f t="shared" si="0"/>
        <v>#DIV/0!</v>
      </c>
      <c r="H49" s="14" t="e">
        <f t="shared" si="1"/>
        <v>#DIV/0!</v>
      </c>
      <c r="I49" s="11">
        <v>0</v>
      </c>
      <c r="J49" s="11">
        <v>0</v>
      </c>
    </row>
    <row r="50" spans="1:10" s="9" customFormat="1" ht="21" customHeight="1">
      <c r="A50" s="3" t="s">
        <v>84</v>
      </c>
      <c r="B50" s="12" t="s">
        <v>10</v>
      </c>
      <c r="C50" s="12" t="s">
        <v>14</v>
      </c>
      <c r="D50" s="11">
        <v>1792.2</v>
      </c>
      <c r="E50" s="11">
        <v>3056.8</v>
      </c>
      <c r="F50" s="11">
        <v>3056.8</v>
      </c>
      <c r="G50" s="14">
        <f t="shared" si="0"/>
        <v>170.6</v>
      </c>
      <c r="H50" s="14">
        <f t="shared" si="1"/>
        <v>100</v>
      </c>
      <c r="I50" s="11">
        <v>3056.8</v>
      </c>
      <c r="J50" s="11">
        <v>3056.8</v>
      </c>
    </row>
    <row r="51" spans="1:10" ht="18.75">
      <c r="A51" s="3" t="s">
        <v>77</v>
      </c>
      <c r="B51" s="12" t="s">
        <v>10</v>
      </c>
      <c r="C51" s="12" t="s">
        <v>13</v>
      </c>
      <c r="D51" s="11">
        <v>58869.8</v>
      </c>
      <c r="E51" s="11">
        <v>24202</v>
      </c>
      <c r="F51" s="11">
        <v>19270.7</v>
      </c>
      <c r="G51" s="14">
        <f t="shared" si="0"/>
        <v>32.7</v>
      </c>
      <c r="H51" s="14">
        <f t="shared" si="1"/>
        <v>79.6</v>
      </c>
      <c r="I51" s="11">
        <v>20166.7</v>
      </c>
      <c r="J51" s="11">
        <v>20821.7</v>
      </c>
    </row>
    <row r="52" spans="1:10" ht="18.75">
      <c r="A52" s="3" t="s">
        <v>18</v>
      </c>
      <c r="B52" s="12" t="s">
        <v>10</v>
      </c>
      <c r="C52" s="12" t="s">
        <v>24</v>
      </c>
      <c r="D52" s="11">
        <v>6105</v>
      </c>
      <c r="E52" s="11">
        <v>7429.3</v>
      </c>
      <c r="F52" s="11">
        <v>7154.1</v>
      </c>
      <c r="G52" s="14">
        <f t="shared" si="0"/>
        <v>117.2</v>
      </c>
      <c r="H52" s="14">
        <f t="shared" si="1"/>
        <v>96.3</v>
      </c>
      <c r="I52" s="11">
        <v>6081.5</v>
      </c>
      <c r="J52" s="11">
        <v>6107.6</v>
      </c>
    </row>
    <row r="53" spans="1:10" ht="18.75">
      <c r="A53" s="5" t="s">
        <v>86</v>
      </c>
      <c r="B53" s="10" t="s">
        <v>11</v>
      </c>
      <c r="C53" s="10" t="s">
        <v>7</v>
      </c>
      <c r="D53" s="14">
        <f>D54+D55+D57+D56</f>
        <v>6805.4</v>
      </c>
      <c r="E53" s="14">
        <f>E54+E55+E57+E56</f>
        <v>114542.9</v>
      </c>
      <c r="F53" s="14">
        <f>F54+F55+F57+F56</f>
        <v>159014.5</v>
      </c>
      <c r="G53" s="14">
        <f t="shared" si="0"/>
        <v>2336.6</v>
      </c>
      <c r="H53" s="14">
        <f t="shared" si="1"/>
        <v>138.8</v>
      </c>
      <c r="I53" s="14">
        <f>I54+I55+I57+I56</f>
        <v>208417.6</v>
      </c>
      <c r="J53" s="14">
        <f>J54+J55+J57+J56</f>
        <v>9371.1</v>
      </c>
    </row>
    <row r="54" spans="1:10" ht="18.75">
      <c r="A54" s="3" t="s">
        <v>89</v>
      </c>
      <c r="B54" s="12" t="s">
        <v>11</v>
      </c>
      <c r="C54" s="12" t="s">
        <v>6</v>
      </c>
      <c r="D54" s="11">
        <v>313.2</v>
      </c>
      <c r="E54" s="28">
        <v>497.4</v>
      </c>
      <c r="F54" s="11">
        <v>18479.4</v>
      </c>
      <c r="G54" s="14">
        <f t="shared" si="0"/>
        <v>5900.2</v>
      </c>
      <c r="H54" s="14">
        <f t="shared" si="1"/>
        <v>3715.2</v>
      </c>
      <c r="I54" s="11">
        <v>201408.5</v>
      </c>
      <c r="J54" s="11">
        <v>2250.7</v>
      </c>
    </row>
    <row r="55" spans="1:10" ht="18.75">
      <c r="A55" s="3" t="s">
        <v>87</v>
      </c>
      <c r="B55" s="12" t="s">
        <v>11</v>
      </c>
      <c r="C55" s="12" t="s">
        <v>8</v>
      </c>
      <c r="D55" s="11">
        <v>4411.3</v>
      </c>
      <c r="E55" s="28">
        <v>112147</v>
      </c>
      <c r="F55" s="11">
        <v>138573.1</v>
      </c>
      <c r="G55" s="14">
        <f t="shared" si="0"/>
        <v>3141.3</v>
      </c>
      <c r="H55" s="14">
        <f t="shared" si="1"/>
        <v>123.6</v>
      </c>
      <c r="I55" s="11">
        <v>5047.1</v>
      </c>
      <c r="J55" s="11">
        <v>5007.1</v>
      </c>
    </row>
    <row r="56" spans="1:10" ht="18.75">
      <c r="A56" s="3" t="s">
        <v>100</v>
      </c>
      <c r="B56" s="12" t="s">
        <v>11</v>
      </c>
      <c r="C56" s="12" t="s">
        <v>9</v>
      </c>
      <c r="D56" s="11">
        <v>2080.9</v>
      </c>
      <c r="E56" s="11">
        <v>1898.5</v>
      </c>
      <c r="F56" s="11">
        <v>1962</v>
      </c>
      <c r="G56" s="14">
        <f t="shared" si="0"/>
        <v>94.3</v>
      </c>
      <c r="H56" s="14">
        <f t="shared" si="1"/>
        <v>103.3</v>
      </c>
      <c r="I56" s="11">
        <v>1962</v>
      </c>
      <c r="J56" s="11">
        <v>2113.3</v>
      </c>
    </row>
    <row r="57" spans="1:10" ht="18.75">
      <c r="A57" s="3" t="s">
        <v>88</v>
      </c>
      <c r="B57" s="12" t="s">
        <v>11</v>
      </c>
      <c r="C57" s="12" t="s">
        <v>11</v>
      </c>
      <c r="D57" s="11">
        <v>0</v>
      </c>
      <c r="E57" s="11">
        <v>0</v>
      </c>
      <c r="F57" s="11">
        <v>0</v>
      </c>
      <c r="G57" s="14" t="e">
        <f t="shared" si="0"/>
        <v>#DIV/0!</v>
      </c>
      <c r="H57" s="14" t="e">
        <f t="shared" si="1"/>
        <v>#DIV/0!</v>
      </c>
      <c r="I57" s="11">
        <v>0</v>
      </c>
      <c r="J57" s="11">
        <v>0</v>
      </c>
    </row>
    <row r="58" spans="1:10" s="9" customFormat="1" ht="21" customHeight="1">
      <c r="A58" s="5" t="s">
        <v>19</v>
      </c>
      <c r="B58" s="10" t="s">
        <v>15</v>
      </c>
      <c r="C58" s="10" t="s">
        <v>7</v>
      </c>
      <c r="D58" s="14">
        <f>D60+D59</f>
        <v>3521.6</v>
      </c>
      <c r="E58" s="14">
        <f>E60+E59</f>
        <v>11679.6</v>
      </c>
      <c r="F58" s="14">
        <f>F60+F59</f>
        <v>5258.5</v>
      </c>
      <c r="G58" s="14">
        <f t="shared" si="0"/>
        <v>149.3</v>
      </c>
      <c r="H58" s="14">
        <f t="shared" si="1"/>
        <v>45</v>
      </c>
      <c r="I58" s="14">
        <f>I60+I59</f>
        <v>7168.5</v>
      </c>
      <c r="J58" s="14">
        <f>J60+J59</f>
        <v>7428.2</v>
      </c>
    </row>
    <row r="59" spans="1:10" s="9" customFormat="1" ht="21" customHeight="1">
      <c r="A59" s="3" t="s">
        <v>95</v>
      </c>
      <c r="B59" s="12" t="s">
        <v>15</v>
      </c>
      <c r="C59" s="12" t="s">
        <v>9</v>
      </c>
      <c r="D59" s="11">
        <v>0</v>
      </c>
      <c r="E59" s="11">
        <v>0</v>
      </c>
      <c r="F59" s="11">
        <v>0</v>
      </c>
      <c r="G59" s="14" t="e">
        <f t="shared" si="0"/>
        <v>#DIV/0!</v>
      </c>
      <c r="H59" s="14" t="e">
        <f t="shared" si="1"/>
        <v>#DIV/0!</v>
      </c>
      <c r="I59" s="11">
        <v>0</v>
      </c>
      <c r="J59" s="11">
        <v>0</v>
      </c>
    </row>
    <row r="60" spans="1:10" ht="18.75">
      <c r="A60" s="3" t="s">
        <v>66</v>
      </c>
      <c r="B60" s="12" t="s">
        <v>15</v>
      </c>
      <c r="C60" s="12" t="s">
        <v>11</v>
      </c>
      <c r="D60" s="11">
        <v>3521.6</v>
      </c>
      <c r="E60" s="11">
        <v>11679.6</v>
      </c>
      <c r="F60" s="11">
        <v>5258.5</v>
      </c>
      <c r="G60" s="14">
        <f t="shared" si="0"/>
        <v>149.3</v>
      </c>
      <c r="H60" s="14">
        <f t="shared" si="1"/>
        <v>45</v>
      </c>
      <c r="I60" s="11">
        <v>7168.5</v>
      </c>
      <c r="J60" s="11">
        <v>7428.2</v>
      </c>
    </row>
    <row r="61" spans="1:10" s="9" customFormat="1" ht="21" customHeight="1">
      <c r="A61" s="5" t="s">
        <v>26</v>
      </c>
      <c r="B61" s="10" t="s">
        <v>12</v>
      </c>
      <c r="C61" s="10" t="s">
        <v>7</v>
      </c>
      <c r="D61" s="14">
        <f>SUM(D62:D67)</f>
        <v>298780.1</v>
      </c>
      <c r="E61" s="14">
        <f>SUM(E62:E67)</f>
        <v>320249.5</v>
      </c>
      <c r="F61" s="14">
        <f>SUM(F62:F67)</f>
        <v>317723</v>
      </c>
      <c r="G61" s="14">
        <f t="shared" si="0"/>
        <v>106.3</v>
      </c>
      <c r="H61" s="14">
        <f t="shared" si="1"/>
        <v>99.2</v>
      </c>
      <c r="I61" s="14">
        <f>SUM(I62:I67)</f>
        <v>304158</v>
      </c>
      <c r="J61" s="14">
        <f>SUM(J62:J67)</f>
        <v>326982</v>
      </c>
    </row>
    <row r="62" spans="1:10" s="9" customFormat="1" ht="21" customHeight="1">
      <c r="A62" s="3" t="s">
        <v>32</v>
      </c>
      <c r="B62" s="12" t="s">
        <v>12</v>
      </c>
      <c r="C62" s="12" t="s">
        <v>6</v>
      </c>
      <c r="D62" s="11">
        <v>91898</v>
      </c>
      <c r="E62" s="11">
        <v>95169.7</v>
      </c>
      <c r="F62" s="11">
        <v>91678.4</v>
      </c>
      <c r="G62" s="14">
        <f t="shared" si="0"/>
        <v>99.8</v>
      </c>
      <c r="H62" s="14">
        <f t="shared" si="1"/>
        <v>96.3</v>
      </c>
      <c r="I62" s="11">
        <v>93325.8</v>
      </c>
      <c r="J62" s="11">
        <v>98259.7</v>
      </c>
    </row>
    <row r="63" spans="1:10" ht="18.75" customHeight="1" hidden="1">
      <c r="A63" s="3" t="s">
        <v>32</v>
      </c>
      <c r="B63" s="12" t="s">
        <v>12</v>
      </c>
      <c r="C63" s="12" t="s">
        <v>6</v>
      </c>
      <c r="D63" s="11"/>
      <c r="E63" s="11"/>
      <c r="F63" s="11"/>
      <c r="G63" s="14" t="e">
        <f t="shared" si="0"/>
        <v>#DIV/0!</v>
      </c>
      <c r="H63" s="14" t="e">
        <f t="shared" si="1"/>
        <v>#DIV/0!</v>
      </c>
      <c r="I63" s="11"/>
      <c r="J63" s="11"/>
    </row>
    <row r="64" spans="1:10" ht="18.75">
      <c r="A64" s="3" t="s">
        <v>67</v>
      </c>
      <c r="B64" s="12" t="s">
        <v>12</v>
      </c>
      <c r="C64" s="12" t="s">
        <v>8</v>
      </c>
      <c r="D64" s="11">
        <v>177952.3</v>
      </c>
      <c r="E64" s="11">
        <v>189359.2</v>
      </c>
      <c r="F64" s="11">
        <v>198890</v>
      </c>
      <c r="G64" s="14">
        <f t="shared" si="0"/>
        <v>111.8</v>
      </c>
      <c r="H64" s="14">
        <f t="shared" si="1"/>
        <v>105</v>
      </c>
      <c r="I64" s="11">
        <v>183193.6</v>
      </c>
      <c r="J64" s="11">
        <v>196482.7</v>
      </c>
    </row>
    <row r="65" spans="1:10" ht="18.75">
      <c r="A65" s="3" t="s">
        <v>91</v>
      </c>
      <c r="B65" s="12" t="s">
        <v>12</v>
      </c>
      <c r="C65" s="12" t="s">
        <v>9</v>
      </c>
      <c r="D65" s="11">
        <v>22220.6</v>
      </c>
      <c r="E65" s="11">
        <v>27073</v>
      </c>
      <c r="F65" s="11">
        <v>19575.4</v>
      </c>
      <c r="G65" s="14">
        <f t="shared" si="0"/>
        <v>88.1</v>
      </c>
      <c r="H65" s="14">
        <f t="shared" si="1"/>
        <v>72.3</v>
      </c>
      <c r="I65" s="11">
        <v>19575.4</v>
      </c>
      <c r="J65" s="11">
        <v>23895.4</v>
      </c>
    </row>
    <row r="66" spans="1:10" ht="18.75">
      <c r="A66" s="3" t="s">
        <v>92</v>
      </c>
      <c r="B66" s="12" t="s">
        <v>12</v>
      </c>
      <c r="C66" s="12" t="s">
        <v>12</v>
      </c>
      <c r="D66" s="11">
        <v>170.3</v>
      </c>
      <c r="E66" s="11">
        <v>1085</v>
      </c>
      <c r="F66" s="11">
        <v>1085</v>
      </c>
      <c r="G66" s="14">
        <f t="shared" si="0"/>
        <v>637.1</v>
      </c>
      <c r="H66" s="14">
        <f t="shared" si="1"/>
        <v>100</v>
      </c>
      <c r="I66" s="11">
        <v>1085</v>
      </c>
      <c r="J66" s="11">
        <v>1195</v>
      </c>
    </row>
    <row r="67" spans="1:10" ht="18.75">
      <c r="A67" s="3" t="s">
        <v>68</v>
      </c>
      <c r="B67" s="12" t="s">
        <v>12</v>
      </c>
      <c r="C67" s="12" t="s">
        <v>13</v>
      </c>
      <c r="D67" s="11">
        <v>6538.9</v>
      </c>
      <c r="E67" s="11">
        <v>7562.6</v>
      </c>
      <c r="F67" s="11">
        <v>6494.2</v>
      </c>
      <c r="G67" s="14">
        <f t="shared" si="0"/>
        <v>99.3</v>
      </c>
      <c r="H67" s="14">
        <f t="shared" si="1"/>
        <v>85.9</v>
      </c>
      <c r="I67" s="11">
        <v>6978.2</v>
      </c>
      <c r="J67" s="11">
        <v>7149.2</v>
      </c>
    </row>
    <row r="68" spans="1:10" s="9" customFormat="1" ht="18.75">
      <c r="A68" s="5" t="s">
        <v>71</v>
      </c>
      <c r="B68" s="10" t="s">
        <v>14</v>
      </c>
      <c r="C68" s="10" t="s">
        <v>7</v>
      </c>
      <c r="D68" s="14">
        <f>D69+D70</f>
        <v>44394.3</v>
      </c>
      <c r="E68" s="14">
        <f>E69+E70</f>
        <v>52098.4</v>
      </c>
      <c r="F68" s="14">
        <f>F69+F70</f>
        <v>88115.8</v>
      </c>
      <c r="G68" s="14">
        <f t="shared" si="0"/>
        <v>198.5</v>
      </c>
      <c r="H68" s="14">
        <f t="shared" si="1"/>
        <v>169.1</v>
      </c>
      <c r="I68" s="14">
        <f>I69+I70</f>
        <v>130580</v>
      </c>
      <c r="J68" s="14">
        <f>J69+J70</f>
        <v>48769.1</v>
      </c>
    </row>
    <row r="69" spans="1:10" ht="18.75">
      <c r="A69" s="3" t="s">
        <v>23</v>
      </c>
      <c r="B69" s="12" t="s">
        <v>14</v>
      </c>
      <c r="C69" s="12" t="s">
        <v>6</v>
      </c>
      <c r="D69" s="11">
        <v>42163.9</v>
      </c>
      <c r="E69" s="28">
        <v>49464.1</v>
      </c>
      <c r="F69" s="28">
        <v>85327.8</v>
      </c>
      <c r="G69" s="14">
        <f t="shared" si="0"/>
        <v>202.4</v>
      </c>
      <c r="H69" s="14">
        <f t="shared" si="1"/>
        <v>172.5</v>
      </c>
      <c r="I69" s="11">
        <v>127792</v>
      </c>
      <c r="J69" s="11">
        <v>45981.1</v>
      </c>
    </row>
    <row r="70" spans="1:10" ht="18.75">
      <c r="A70" s="3" t="s">
        <v>72</v>
      </c>
      <c r="B70" s="12" t="s">
        <v>14</v>
      </c>
      <c r="C70" s="12" t="s">
        <v>10</v>
      </c>
      <c r="D70" s="11">
        <v>2230.4</v>
      </c>
      <c r="E70" s="11">
        <v>2634.3</v>
      </c>
      <c r="F70" s="11">
        <v>2788</v>
      </c>
      <c r="G70" s="14">
        <f t="shared" si="0"/>
        <v>125</v>
      </c>
      <c r="H70" s="14">
        <f t="shared" si="1"/>
        <v>105.8</v>
      </c>
      <c r="I70" s="11">
        <v>2788</v>
      </c>
      <c r="J70" s="11">
        <v>2788</v>
      </c>
    </row>
    <row r="71" spans="1:10" s="9" customFormat="1" ht="21" customHeight="1">
      <c r="A71" s="5" t="s">
        <v>73</v>
      </c>
      <c r="B71" s="10" t="s">
        <v>13</v>
      </c>
      <c r="C71" s="10" t="s">
        <v>7</v>
      </c>
      <c r="D71" s="14">
        <f>D72+D73</f>
        <v>168.9</v>
      </c>
      <c r="E71" s="14">
        <f>E72+E73</f>
        <v>330.9</v>
      </c>
      <c r="F71" s="14">
        <f>F72+F73</f>
        <v>441.2</v>
      </c>
      <c r="G71" s="14">
        <f t="shared" si="0"/>
        <v>261.2</v>
      </c>
      <c r="H71" s="14">
        <f t="shared" si="1"/>
        <v>133.3</v>
      </c>
      <c r="I71" s="14">
        <f>I72+I73</f>
        <v>441.2</v>
      </c>
      <c r="J71" s="14">
        <f>J72+J73</f>
        <v>441.2</v>
      </c>
    </row>
    <row r="72" spans="1:10" ht="18.75">
      <c r="A72" s="3" t="s">
        <v>81</v>
      </c>
      <c r="B72" s="12" t="s">
        <v>13</v>
      </c>
      <c r="C72" s="12" t="s">
        <v>12</v>
      </c>
      <c r="D72" s="11">
        <v>168.9</v>
      </c>
      <c r="E72" s="11">
        <v>330.9</v>
      </c>
      <c r="F72" s="11">
        <v>441.2</v>
      </c>
      <c r="G72" s="14">
        <f t="shared" si="0"/>
        <v>261.2</v>
      </c>
      <c r="H72" s="14">
        <f t="shared" si="1"/>
        <v>133.3</v>
      </c>
      <c r="I72" s="11">
        <v>441.2</v>
      </c>
      <c r="J72" s="11">
        <v>441.2</v>
      </c>
    </row>
    <row r="73" spans="1:10" ht="18.75">
      <c r="A73" s="3" t="s">
        <v>74</v>
      </c>
      <c r="B73" s="12" t="s">
        <v>13</v>
      </c>
      <c r="C73" s="12" t="s">
        <v>13</v>
      </c>
      <c r="D73" s="11">
        <v>0</v>
      </c>
      <c r="E73" s="11">
        <v>0</v>
      </c>
      <c r="F73" s="11">
        <v>0</v>
      </c>
      <c r="G73" s="14" t="e">
        <f t="shared" si="0"/>
        <v>#DIV/0!</v>
      </c>
      <c r="H73" s="14" t="e">
        <f t="shared" si="1"/>
        <v>#DIV/0!</v>
      </c>
      <c r="I73" s="11">
        <v>0</v>
      </c>
      <c r="J73" s="11">
        <v>0</v>
      </c>
    </row>
    <row r="74" spans="1:10" s="9" customFormat="1" ht="21" customHeight="1">
      <c r="A74" s="5" t="s">
        <v>27</v>
      </c>
      <c r="B74" s="10" t="s">
        <v>16</v>
      </c>
      <c r="C74" s="10" t="s">
        <v>7</v>
      </c>
      <c r="D74" s="14">
        <f>SUM(D75:D78)</f>
        <v>12506.6</v>
      </c>
      <c r="E74" s="14">
        <f>SUM(E75:E78)</f>
        <v>17695.2</v>
      </c>
      <c r="F74" s="14">
        <f>SUM(F75:F78)</f>
        <v>9233.7</v>
      </c>
      <c r="G74" s="14">
        <f t="shared" si="0"/>
        <v>73.8</v>
      </c>
      <c r="H74" s="14">
        <f t="shared" si="1"/>
        <v>52.2</v>
      </c>
      <c r="I74" s="14">
        <f>SUM(I75:I78)</f>
        <v>8563.9</v>
      </c>
      <c r="J74" s="14">
        <f>SUM(J75:J78)</f>
        <v>8535.4</v>
      </c>
    </row>
    <row r="75" spans="1:10" ht="18.75">
      <c r="A75" s="3" t="s">
        <v>56</v>
      </c>
      <c r="B75" s="12" t="s">
        <v>16</v>
      </c>
      <c r="C75" s="12" t="s">
        <v>6</v>
      </c>
      <c r="D75" s="11">
        <v>1655.9</v>
      </c>
      <c r="E75" s="28">
        <v>1668.9</v>
      </c>
      <c r="F75" s="11">
        <v>1668.9</v>
      </c>
      <c r="G75" s="14">
        <f t="shared" si="0"/>
        <v>100.8</v>
      </c>
      <c r="H75" s="14">
        <f t="shared" si="1"/>
        <v>100</v>
      </c>
      <c r="I75" s="11">
        <v>1668.9</v>
      </c>
      <c r="J75" s="11">
        <v>1668.9</v>
      </c>
    </row>
    <row r="76" spans="1:10" ht="18.75">
      <c r="A76" s="3" t="s">
        <v>25</v>
      </c>
      <c r="B76" s="12" t="s">
        <v>16</v>
      </c>
      <c r="C76" s="12" t="s">
        <v>9</v>
      </c>
      <c r="D76" s="11">
        <v>1088.4</v>
      </c>
      <c r="E76" s="28">
        <v>4000.7</v>
      </c>
      <c r="F76" s="11">
        <v>2555.6</v>
      </c>
      <c r="G76" s="14">
        <f t="shared" si="0"/>
        <v>234.8</v>
      </c>
      <c r="H76" s="14">
        <f t="shared" si="1"/>
        <v>63.9</v>
      </c>
      <c r="I76" s="11">
        <v>2535.8</v>
      </c>
      <c r="J76" s="11">
        <v>2507.3</v>
      </c>
    </row>
    <row r="77" spans="1:10" ht="18.75">
      <c r="A77" s="3" t="s">
        <v>0</v>
      </c>
      <c r="B77" s="12" t="s">
        <v>16</v>
      </c>
      <c r="C77" s="12" t="s">
        <v>10</v>
      </c>
      <c r="D77" s="11">
        <v>2160</v>
      </c>
      <c r="E77" s="28">
        <v>2157.2</v>
      </c>
      <c r="F77" s="28">
        <v>1617.2</v>
      </c>
      <c r="G77" s="14">
        <f t="shared" si="0"/>
        <v>74.9</v>
      </c>
      <c r="H77" s="14">
        <f t="shared" si="1"/>
        <v>75</v>
      </c>
      <c r="I77" s="11">
        <v>1617.2</v>
      </c>
      <c r="J77" s="11">
        <v>1617.2</v>
      </c>
    </row>
    <row r="78" spans="1:10" ht="18.75">
      <c r="A78" s="3" t="s">
        <v>1</v>
      </c>
      <c r="B78" s="12" t="s">
        <v>16</v>
      </c>
      <c r="C78" s="12" t="s">
        <v>15</v>
      </c>
      <c r="D78" s="11">
        <v>7602.3</v>
      </c>
      <c r="E78" s="28">
        <v>9868.4</v>
      </c>
      <c r="F78" s="28">
        <v>3392</v>
      </c>
      <c r="G78" s="14">
        <f t="shared" si="0"/>
        <v>44.6</v>
      </c>
      <c r="H78" s="14">
        <f t="shared" si="1"/>
        <v>34.4</v>
      </c>
      <c r="I78" s="11">
        <v>2742</v>
      </c>
      <c r="J78" s="11">
        <v>2742</v>
      </c>
    </row>
    <row r="79" spans="1:10" ht="18.75">
      <c r="A79" s="5" t="s">
        <v>75</v>
      </c>
      <c r="B79" s="10" t="s">
        <v>30</v>
      </c>
      <c r="C79" s="10" t="s">
        <v>7</v>
      </c>
      <c r="D79" s="14">
        <f>D81+D80+D82</f>
        <v>14444.4</v>
      </c>
      <c r="E79" s="14">
        <f>E81+E80+E82</f>
        <v>11547.8</v>
      </c>
      <c r="F79" s="14">
        <f>F81+F80+F82</f>
        <v>6626.9</v>
      </c>
      <c r="G79" s="14">
        <f t="shared" si="0"/>
        <v>45.9</v>
      </c>
      <c r="H79" s="14">
        <f t="shared" si="1"/>
        <v>57.4</v>
      </c>
      <c r="I79" s="14">
        <f>I81+I80+I82</f>
        <v>6793.6</v>
      </c>
      <c r="J79" s="14">
        <f>J81+J80+J82</f>
        <v>8033.6</v>
      </c>
    </row>
    <row r="80" spans="1:10" ht="18.75">
      <c r="A80" s="3" t="s">
        <v>102</v>
      </c>
      <c r="B80" s="12" t="s">
        <v>30</v>
      </c>
      <c r="C80" s="12" t="s">
        <v>6</v>
      </c>
      <c r="D80" s="11">
        <v>2312.8</v>
      </c>
      <c r="E80" s="28">
        <v>2890.9</v>
      </c>
      <c r="F80" s="11">
        <v>2814</v>
      </c>
      <c r="G80" s="14">
        <f t="shared" si="0"/>
        <v>121.7</v>
      </c>
      <c r="H80" s="14">
        <f t="shared" si="1"/>
        <v>97.3</v>
      </c>
      <c r="I80" s="11">
        <v>2580.7</v>
      </c>
      <c r="J80" s="11">
        <v>2580.7</v>
      </c>
    </row>
    <row r="81" spans="1:10" ht="18.75">
      <c r="A81" s="3" t="s">
        <v>76</v>
      </c>
      <c r="B81" s="12" t="s">
        <v>30</v>
      </c>
      <c r="C81" s="12" t="s">
        <v>8</v>
      </c>
      <c r="D81" s="11">
        <v>9825.8</v>
      </c>
      <c r="E81" s="11">
        <v>4613.4</v>
      </c>
      <c r="F81" s="11">
        <v>0</v>
      </c>
      <c r="G81" s="14">
        <f t="shared" si="0"/>
        <v>0</v>
      </c>
      <c r="H81" s="14">
        <f t="shared" si="1"/>
        <v>0</v>
      </c>
      <c r="I81" s="11">
        <v>0</v>
      </c>
      <c r="J81" s="11">
        <v>1240</v>
      </c>
    </row>
    <row r="82" spans="1:10" ht="18.75">
      <c r="A82" s="3" t="s">
        <v>111</v>
      </c>
      <c r="B82" s="12" t="s">
        <v>30</v>
      </c>
      <c r="C82" s="12" t="s">
        <v>11</v>
      </c>
      <c r="D82" s="11">
        <v>2305.8</v>
      </c>
      <c r="E82" s="11">
        <v>4043.5</v>
      </c>
      <c r="F82" s="11">
        <v>3812.9</v>
      </c>
      <c r="G82" s="14"/>
      <c r="H82" s="14">
        <f t="shared" si="1"/>
        <v>94.3</v>
      </c>
      <c r="I82" s="11">
        <v>4212.9</v>
      </c>
      <c r="J82" s="11">
        <v>4212.9</v>
      </c>
    </row>
    <row r="83" spans="1:10" ht="18.75">
      <c r="A83" s="5" t="s">
        <v>78</v>
      </c>
      <c r="B83" s="10" t="s">
        <v>24</v>
      </c>
      <c r="C83" s="10" t="s">
        <v>7</v>
      </c>
      <c r="D83" s="14">
        <f>D84</f>
        <v>0</v>
      </c>
      <c r="E83" s="14">
        <f>E84</f>
        <v>0</v>
      </c>
      <c r="F83" s="14">
        <f>F84</f>
        <v>0</v>
      </c>
      <c r="G83" s="14" t="e">
        <f t="shared" si="0"/>
        <v>#DIV/0!</v>
      </c>
      <c r="H83" s="14" t="e">
        <f t="shared" si="1"/>
        <v>#DIV/0!</v>
      </c>
      <c r="I83" s="14">
        <f>I84</f>
        <v>0</v>
      </c>
      <c r="J83" s="14">
        <f>J84</f>
        <v>0</v>
      </c>
    </row>
    <row r="84" spans="1:10" ht="18.75">
      <c r="A84" s="3" t="s">
        <v>79</v>
      </c>
      <c r="B84" s="12" t="s">
        <v>24</v>
      </c>
      <c r="C84" s="12" t="s">
        <v>8</v>
      </c>
      <c r="D84" s="11">
        <v>0</v>
      </c>
      <c r="E84" s="11">
        <v>0</v>
      </c>
      <c r="F84" s="11">
        <v>0</v>
      </c>
      <c r="G84" s="14" t="e">
        <f t="shared" si="0"/>
        <v>#DIV/0!</v>
      </c>
      <c r="H84" s="14" t="e">
        <f t="shared" si="1"/>
        <v>#DIV/0!</v>
      </c>
      <c r="I84" s="11">
        <v>0</v>
      </c>
      <c r="J84" s="11">
        <v>0</v>
      </c>
    </row>
    <row r="85" spans="1:10" ht="56.25" hidden="1">
      <c r="A85" s="3" t="s">
        <v>34</v>
      </c>
      <c r="B85" s="13" t="s">
        <v>30</v>
      </c>
      <c r="C85" s="13" t="s">
        <v>9</v>
      </c>
      <c r="D85" s="13"/>
      <c r="E85" s="11"/>
      <c r="F85" s="11"/>
      <c r="G85" s="14" t="e">
        <f t="shared" si="0"/>
        <v>#DIV/0!</v>
      </c>
      <c r="H85" s="14" t="e">
        <f t="shared" si="1"/>
        <v>#DIV/0!</v>
      </c>
      <c r="I85" s="11"/>
      <c r="J85" s="11"/>
    </row>
    <row r="86" spans="1:10" ht="56.25" hidden="1">
      <c r="A86" s="3" t="s">
        <v>65</v>
      </c>
      <c r="B86" s="13" t="s">
        <v>30</v>
      </c>
      <c r="C86" s="13" t="s">
        <v>9</v>
      </c>
      <c r="D86" s="13"/>
      <c r="E86" s="11"/>
      <c r="F86" s="11"/>
      <c r="G86" s="14" t="e">
        <f t="shared" si="0"/>
        <v>#DIV/0!</v>
      </c>
      <c r="H86" s="14" t="e">
        <f t="shared" si="1"/>
        <v>#DIV/0!</v>
      </c>
      <c r="I86" s="11"/>
      <c r="J86" s="11"/>
    </row>
    <row r="87" spans="1:10" ht="56.25" hidden="1">
      <c r="A87" s="3" t="s">
        <v>62</v>
      </c>
      <c r="B87" s="13" t="s">
        <v>30</v>
      </c>
      <c r="C87" s="13" t="s">
        <v>9</v>
      </c>
      <c r="D87" s="13"/>
      <c r="E87" s="11"/>
      <c r="F87" s="11"/>
      <c r="G87" s="14" t="e">
        <f t="shared" si="0"/>
        <v>#DIV/0!</v>
      </c>
      <c r="H87" s="14" t="e">
        <f t="shared" si="1"/>
        <v>#DIV/0!</v>
      </c>
      <c r="I87" s="11"/>
      <c r="J87" s="11"/>
    </row>
    <row r="88" spans="1:10" ht="75" hidden="1">
      <c r="A88" s="3" t="s">
        <v>64</v>
      </c>
      <c r="B88" s="13" t="s">
        <v>30</v>
      </c>
      <c r="C88" s="13" t="s">
        <v>9</v>
      </c>
      <c r="D88" s="13"/>
      <c r="E88" s="11"/>
      <c r="F88" s="11"/>
      <c r="G88" s="14" t="e">
        <f t="shared" si="0"/>
        <v>#DIV/0!</v>
      </c>
      <c r="H88" s="14" t="e">
        <f t="shared" si="1"/>
        <v>#DIV/0!</v>
      </c>
      <c r="I88" s="11"/>
      <c r="J88" s="11"/>
    </row>
    <row r="89" spans="1:10" ht="18.75" hidden="1">
      <c r="A89" s="5" t="s">
        <v>55</v>
      </c>
      <c r="B89" s="12" t="s">
        <v>30</v>
      </c>
      <c r="C89" s="12" t="s">
        <v>10</v>
      </c>
      <c r="D89" s="12"/>
      <c r="E89" s="11"/>
      <c r="F89" s="11"/>
      <c r="G89" s="14" t="e">
        <f t="shared" si="0"/>
        <v>#DIV/0!</v>
      </c>
      <c r="H89" s="14" t="e">
        <f t="shared" si="1"/>
        <v>#DIV/0!</v>
      </c>
      <c r="I89" s="11"/>
      <c r="J89" s="11"/>
    </row>
    <row r="90" spans="1:10" ht="56.25" hidden="1">
      <c r="A90" s="3" t="s">
        <v>39</v>
      </c>
      <c r="B90" s="12" t="s">
        <v>30</v>
      </c>
      <c r="C90" s="12" t="s">
        <v>10</v>
      </c>
      <c r="D90" s="12"/>
      <c r="E90" s="11"/>
      <c r="F90" s="11"/>
      <c r="G90" s="14" t="e">
        <f t="shared" si="0"/>
        <v>#DIV/0!</v>
      </c>
      <c r="H90" s="14" t="e">
        <f t="shared" si="1"/>
        <v>#DIV/0!</v>
      </c>
      <c r="I90" s="11"/>
      <c r="J90" s="11"/>
    </row>
    <row r="91" spans="1:10" ht="56.25" hidden="1">
      <c r="A91" s="3" t="s">
        <v>43</v>
      </c>
      <c r="B91" s="12" t="s">
        <v>30</v>
      </c>
      <c r="C91" s="12" t="s">
        <v>10</v>
      </c>
      <c r="D91" s="12"/>
      <c r="E91" s="11"/>
      <c r="F91" s="11"/>
      <c r="G91" s="14" t="e">
        <f t="shared" si="0"/>
        <v>#DIV/0!</v>
      </c>
      <c r="H91" s="14" t="e">
        <f t="shared" si="1"/>
        <v>#DIV/0!</v>
      </c>
      <c r="I91" s="11"/>
      <c r="J91" s="11"/>
    </row>
    <row r="92" spans="1:10" ht="56.25" hidden="1">
      <c r="A92" s="3" t="s">
        <v>44</v>
      </c>
      <c r="B92" s="12" t="s">
        <v>30</v>
      </c>
      <c r="C92" s="12" t="s">
        <v>10</v>
      </c>
      <c r="D92" s="12"/>
      <c r="E92" s="11"/>
      <c r="F92" s="11"/>
      <c r="G92" s="14" t="e">
        <f t="shared" si="0"/>
        <v>#DIV/0!</v>
      </c>
      <c r="H92" s="14" t="e">
        <f t="shared" si="1"/>
        <v>#DIV/0!</v>
      </c>
      <c r="I92" s="11"/>
      <c r="J92" s="11"/>
    </row>
    <row r="93" spans="1:10" ht="56.25" hidden="1">
      <c r="A93" s="3" t="s">
        <v>41</v>
      </c>
      <c r="B93" s="12" t="s">
        <v>30</v>
      </c>
      <c r="C93" s="12" t="s">
        <v>10</v>
      </c>
      <c r="D93" s="12"/>
      <c r="E93" s="11"/>
      <c r="F93" s="11"/>
      <c r="G93" s="14" t="e">
        <f t="shared" si="0"/>
        <v>#DIV/0!</v>
      </c>
      <c r="H93" s="14" t="e">
        <f t="shared" si="1"/>
        <v>#DIV/0!</v>
      </c>
      <c r="I93" s="11"/>
      <c r="J93" s="11"/>
    </row>
    <row r="94" spans="1:10" ht="37.5" hidden="1">
      <c r="A94" s="3" t="s">
        <v>42</v>
      </c>
      <c r="B94" s="12" t="s">
        <v>30</v>
      </c>
      <c r="C94" s="12" t="s">
        <v>10</v>
      </c>
      <c r="D94" s="12"/>
      <c r="E94" s="11"/>
      <c r="F94" s="11"/>
      <c r="G94" s="14" t="e">
        <f t="shared" si="0"/>
        <v>#DIV/0!</v>
      </c>
      <c r="H94" s="14" t="e">
        <f t="shared" si="1"/>
        <v>#DIV/0!</v>
      </c>
      <c r="I94" s="11"/>
      <c r="J94" s="11"/>
    </row>
    <row r="95" spans="1:10" ht="37.5" hidden="1">
      <c r="A95" s="3" t="s">
        <v>57</v>
      </c>
      <c r="B95" s="12" t="s">
        <v>30</v>
      </c>
      <c r="C95" s="12" t="s">
        <v>10</v>
      </c>
      <c r="D95" s="12"/>
      <c r="E95" s="11"/>
      <c r="F95" s="11"/>
      <c r="G95" s="14" t="e">
        <f t="shared" si="0"/>
        <v>#DIV/0!</v>
      </c>
      <c r="H95" s="14" t="e">
        <f t="shared" si="1"/>
        <v>#DIV/0!</v>
      </c>
      <c r="I95" s="11"/>
      <c r="J95" s="11"/>
    </row>
    <row r="96" spans="1:10" ht="75" hidden="1">
      <c r="A96" s="3" t="s">
        <v>35</v>
      </c>
      <c r="B96" s="12" t="s">
        <v>30</v>
      </c>
      <c r="C96" s="12" t="s">
        <v>10</v>
      </c>
      <c r="D96" s="12"/>
      <c r="E96" s="11"/>
      <c r="F96" s="11"/>
      <c r="G96" s="14" t="e">
        <f t="shared" si="0"/>
        <v>#DIV/0!</v>
      </c>
      <c r="H96" s="14" t="e">
        <f t="shared" si="1"/>
        <v>#DIV/0!</v>
      </c>
      <c r="I96" s="11"/>
      <c r="J96" s="11"/>
    </row>
    <row r="97" spans="1:10" ht="75" hidden="1">
      <c r="A97" s="3" t="s">
        <v>45</v>
      </c>
      <c r="B97" s="12" t="s">
        <v>30</v>
      </c>
      <c r="C97" s="12" t="s">
        <v>10</v>
      </c>
      <c r="D97" s="12"/>
      <c r="E97" s="11"/>
      <c r="F97" s="11"/>
      <c r="G97" s="14" t="e">
        <f t="shared" si="0"/>
        <v>#DIV/0!</v>
      </c>
      <c r="H97" s="14" t="e">
        <f t="shared" si="1"/>
        <v>#DIV/0!</v>
      </c>
      <c r="I97" s="11"/>
      <c r="J97" s="11"/>
    </row>
    <row r="98" spans="1:10" ht="37.5" hidden="1">
      <c r="A98" s="3" t="s">
        <v>40</v>
      </c>
      <c r="B98" s="12" t="s">
        <v>30</v>
      </c>
      <c r="C98" s="12" t="s">
        <v>10</v>
      </c>
      <c r="D98" s="12"/>
      <c r="E98" s="11"/>
      <c r="F98" s="11"/>
      <c r="G98" s="14" t="e">
        <f aca="true" t="shared" si="2" ref="G98:G114">F98/D98*100</f>
        <v>#DIV/0!</v>
      </c>
      <c r="H98" s="14" t="e">
        <f aca="true" t="shared" si="3" ref="H98:H114">F98/E98*100</f>
        <v>#DIV/0!</v>
      </c>
      <c r="I98" s="11"/>
      <c r="J98" s="11"/>
    </row>
    <row r="99" spans="1:10" ht="37.5" hidden="1">
      <c r="A99" s="3" t="s">
        <v>58</v>
      </c>
      <c r="B99" s="12" t="s">
        <v>30</v>
      </c>
      <c r="C99" s="12" t="s">
        <v>10</v>
      </c>
      <c r="D99" s="12"/>
      <c r="E99" s="11"/>
      <c r="F99" s="11"/>
      <c r="G99" s="14" t="e">
        <f t="shared" si="2"/>
        <v>#DIV/0!</v>
      </c>
      <c r="H99" s="14" t="e">
        <f t="shared" si="3"/>
        <v>#DIV/0!</v>
      </c>
      <c r="I99" s="11"/>
      <c r="J99" s="11"/>
    </row>
    <row r="100" spans="1:10" ht="56.25" hidden="1">
      <c r="A100" s="3" t="s">
        <v>36</v>
      </c>
      <c r="B100" s="12" t="s">
        <v>30</v>
      </c>
      <c r="C100" s="12" t="s">
        <v>10</v>
      </c>
      <c r="D100" s="12"/>
      <c r="E100" s="11"/>
      <c r="F100" s="11"/>
      <c r="G100" s="14" t="e">
        <f t="shared" si="2"/>
        <v>#DIV/0!</v>
      </c>
      <c r="H100" s="14" t="e">
        <f t="shared" si="3"/>
        <v>#DIV/0!</v>
      </c>
      <c r="I100" s="11"/>
      <c r="J100" s="11"/>
    </row>
    <row r="101" spans="1:10" ht="56.25" hidden="1">
      <c r="A101" s="3" t="s">
        <v>37</v>
      </c>
      <c r="B101" s="12" t="s">
        <v>30</v>
      </c>
      <c r="C101" s="12" t="s">
        <v>10</v>
      </c>
      <c r="D101" s="12"/>
      <c r="E101" s="11"/>
      <c r="F101" s="11"/>
      <c r="G101" s="14" t="e">
        <f t="shared" si="2"/>
        <v>#DIV/0!</v>
      </c>
      <c r="H101" s="14" t="e">
        <f t="shared" si="3"/>
        <v>#DIV/0!</v>
      </c>
      <c r="I101" s="11"/>
      <c r="J101" s="11"/>
    </row>
    <row r="102" spans="1:10" ht="131.25" hidden="1">
      <c r="A102" s="3" t="s">
        <v>38</v>
      </c>
      <c r="B102" s="12" t="s">
        <v>30</v>
      </c>
      <c r="C102" s="12" t="s">
        <v>10</v>
      </c>
      <c r="D102" s="12"/>
      <c r="E102" s="11"/>
      <c r="F102" s="11"/>
      <c r="G102" s="14" t="e">
        <f t="shared" si="2"/>
        <v>#DIV/0!</v>
      </c>
      <c r="H102" s="14" t="e">
        <f t="shared" si="3"/>
        <v>#DIV/0!</v>
      </c>
      <c r="I102" s="11"/>
      <c r="J102" s="11"/>
    </row>
    <row r="103" spans="1:10" ht="56.25" hidden="1">
      <c r="A103" s="3" t="s">
        <v>59</v>
      </c>
      <c r="B103" s="12" t="s">
        <v>30</v>
      </c>
      <c r="C103" s="12" t="s">
        <v>10</v>
      </c>
      <c r="D103" s="12"/>
      <c r="E103" s="11"/>
      <c r="F103" s="11"/>
      <c r="G103" s="14" t="e">
        <f t="shared" si="2"/>
        <v>#DIV/0!</v>
      </c>
      <c r="H103" s="14" t="e">
        <f t="shared" si="3"/>
        <v>#DIV/0!</v>
      </c>
      <c r="I103" s="11"/>
      <c r="J103" s="11"/>
    </row>
    <row r="104" spans="1:10" ht="37.5" hidden="1">
      <c r="A104" s="3" t="s">
        <v>60</v>
      </c>
      <c r="B104" s="12"/>
      <c r="C104" s="12"/>
      <c r="D104" s="12"/>
      <c r="E104" s="11"/>
      <c r="F104" s="11"/>
      <c r="G104" s="14" t="e">
        <f t="shared" si="2"/>
        <v>#DIV/0!</v>
      </c>
      <c r="H104" s="14" t="e">
        <f t="shared" si="3"/>
        <v>#DIV/0!</v>
      </c>
      <c r="I104" s="11"/>
      <c r="J104" s="11"/>
    </row>
    <row r="105" spans="1:10" ht="18.75" hidden="1">
      <c r="A105" s="5" t="s">
        <v>54</v>
      </c>
      <c r="B105" s="12"/>
      <c r="C105" s="12"/>
      <c r="D105" s="12"/>
      <c r="E105" s="11"/>
      <c r="F105" s="11"/>
      <c r="G105" s="14" t="e">
        <f t="shared" si="2"/>
        <v>#DIV/0!</v>
      </c>
      <c r="H105" s="14" t="e">
        <f t="shared" si="3"/>
        <v>#DIV/0!</v>
      </c>
      <c r="I105" s="11"/>
      <c r="J105" s="11"/>
    </row>
    <row r="106" spans="1:10" ht="18.75" hidden="1">
      <c r="A106" s="5" t="s">
        <v>61</v>
      </c>
      <c r="B106" s="12"/>
      <c r="C106" s="12"/>
      <c r="D106" s="12"/>
      <c r="E106" s="11"/>
      <c r="F106" s="11"/>
      <c r="G106" s="14" t="e">
        <f t="shared" si="2"/>
        <v>#DIV/0!</v>
      </c>
      <c r="H106" s="14" t="e">
        <f t="shared" si="3"/>
        <v>#DIV/0!</v>
      </c>
      <c r="I106" s="11"/>
      <c r="J106" s="11"/>
    </row>
    <row r="107" spans="1:10" ht="37.5">
      <c r="A107" s="20" t="s">
        <v>96</v>
      </c>
      <c r="B107" s="10" t="s">
        <v>70</v>
      </c>
      <c r="C107" s="10" t="s">
        <v>7</v>
      </c>
      <c r="D107" s="14">
        <f>D108</f>
        <v>0</v>
      </c>
      <c r="E107" s="14">
        <f>E108</f>
        <v>0</v>
      </c>
      <c r="F107" s="14">
        <f>F108</f>
        <v>0</v>
      </c>
      <c r="G107" s="14" t="e">
        <f t="shared" si="2"/>
        <v>#DIV/0!</v>
      </c>
      <c r="H107" s="14" t="e">
        <f t="shared" si="3"/>
        <v>#DIV/0!</v>
      </c>
      <c r="I107" s="14">
        <f>I108</f>
        <v>0</v>
      </c>
      <c r="J107" s="14">
        <f>J108</f>
        <v>0</v>
      </c>
    </row>
    <row r="108" spans="1:10" ht="37.5">
      <c r="A108" s="3" t="s">
        <v>97</v>
      </c>
      <c r="B108" s="12" t="s">
        <v>70</v>
      </c>
      <c r="C108" s="12" t="s">
        <v>6</v>
      </c>
      <c r="D108" s="11">
        <v>0</v>
      </c>
      <c r="E108" s="11">
        <v>0</v>
      </c>
      <c r="F108" s="11">
        <v>0</v>
      </c>
      <c r="G108" s="14" t="e">
        <f t="shared" si="2"/>
        <v>#DIV/0!</v>
      </c>
      <c r="H108" s="14" t="e">
        <f t="shared" si="3"/>
        <v>#DIV/0!</v>
      </c>
      <c r="I108" s="11">
        <v>0</v>
      </c>
      <c r="J108" s="11">
        <v>0</v>
      </c>
    </row>
    <row r="109" spans="1:10" ht="63.75" customHeight="1">
      <c r="A109" s="20" t="s">
        <v>90</v>
      </c>
      <c r="B109" s="10" t="s">
        <v>53</v>
      </c>
      <c r="C109" s="10" t="s">
        <v>7</v>
      </c>
      <c r="D109" s="14">
        <f>D110+D111</f>
        <v>53880.3</v>
      </c>
      <c r="E109" s="14">
        <f>E110+E111</f>
        <v>41858</v>
      </c>
      <c r="F109" s="14">
        <f>F110+F111</f>
        <v>48846.7</v>
      </c>
      <c r="G109" s="14">
        <f t="shared" si="2"/>
        <v>90.7</v>
      </c>
      <c r="H109" s="14">
        <f t="shared" si="3"/>
        <v>116.7</v>
      </c>
      <c r="I109" s="14">
        <f>I110+I111</f>
        <v>45505.6</v>
      </c>
      <c r="J109" s="14">
        <f>J110+J111</f>
        <v>46371.4</v>
      </c>
    </row>
    <row r="110" spans="1:10" ht="56.25">
      <c r="A110" s="21" t="s">
        <v>82</v>
      </c>
      <c r="B110" s="12" t="s">
        <v>53</v>
      </c>
      <c r="C110" s="12" t="s">
        <v>6</v>
      </c>
      <c r="D110" s="11">
        <v>10846.8</v>
      </c>
      <c r="E110" s="11">
        <v>16431</v>
      </c>
      <c r="F110" s="11">
        <v>16347.9</v>
      </c>
      <c r="G110" s="14">
        <f t="shared" si="2"/>
        <v>150.7</v>
      </c>
      <c r="H110" s="14">
        <f t="shared" si="3"/>
        <v>99.5</v>
      </c>
      <c r="I110" s="11">
        <v>17903.7</v>
      </c>
      <c r="J110" s="11">
        <v>18703.3</v>
      </c>
    </row>
    <row r="111" spans="1:10" ht="18.75">
      <c r="A111" s="21" t="s">
        <v>83</v>
      </c>
      <c r="B111" s="12" t="s">
        <v>53</v>
      </c>
      <c r="C111" s="12" t="s">
        <v>8</v>
      </c>
      <c r="D111" s="11">
        <v>43033.5</v>
      </c>
      <c r="E111" s="11">
        <v>25427</v>
      </c>
      <c r="F111" s="11">
        <v>32498.8</v>
      </c>
      <c r="G111" s="14">
        <f t="shared" si="2"/>
        <v>75.5</v>
      </c>
      <c r="H111" s="14">
        <f t="shared" si="3"/>
        <v>127.8</v>
      </c>
      <c r="I111" s="11">
        <v>27601.9</v>
      </c>
      <c r="J111" s="11">
        <v>27668.1</v>
      </c>
    </row>
    <row r="112" spans="1:10" ht="18.75">
      <c r="A112" s="5" t="s">
        <v>98</v>
      </c>
      <c r="B112" s="10"/>
      <c r="C112" s="10"/>
      <c r="D112" s="14">
        <f>D31+D39+D47+D53+D58+D61+D68+D71+D74+D79+D83+D107+D109</f>
        <v>581085.3</v>
      </c>
      <c r="E112" s="14">
        <f>E31+E39+E47+E53+E58+E61+E68+E71+E74+E79+E83+E107+E109</f>
        <v>687658.7</v>
      </c>
      <c r="F112" s="14">
        <f>F31+F39+F47+F53+F58+F61+F68+F71+F74+F79+F83+F107+F109</f>
        <v>790324</v>
      </c>
      <c r="G112" s="14">
        <f t="shared" si="2"/>
        <v>136</v>
      </c>
      <c r="H112" s="14">
        <f t="shared" si="3"/>
        <v>114.9</v>
      </c>
      <c r="I112" s="14">
        <f>I31+I39+I47+I53+I58+I61+I68+I71+I74+I79+I83+I107+I109</f>
        <v>876623.2</v>
      </c>
      <c r="J112" s="14">
        <f>J31+J39+J47+J53+J58+J61+J68+J71+J74+J79+J83+J107+J109</f>
        <v>568730.9</v>
      </c>
    </row>
    <row r="113" spans="1:10" ht="18.75">
      <c r="A113" s="26" t="s">
        <v>99</v>
      </c>
      <c r="B113" s="10"/>
      <c r="C113" s="10"/>
      <c r="D113" s="10"/>
      <c r="E113" s="14"/>
      <c r="F113" s="14">
        <v>0</v>
      </c>
      <c r="G113" s="14"/>
      <c r="H113" s="14"/>
      <c r="I113" s="14">
        <v>8319</v>
      </c>
      <c r="J113" s="14">
        <v>17202.9</v>
      </c>
    </row>
    <row r="114" spans="1:11" s="9" customFormat="1" ht="21" customHeight="1">
      <c r="A114" s="5" t="s">
        <v>29</v>
      </c>
      <c r="B114" s="10"/>
      <c r="C114" s="10"/>
      <c r="D114" s="14">
        <f>D112+D113</f>
        <v>581085.3</v>
      </c>
      <c r="E114" s="14">
        <f>E112+E113</f>
        <v>687658.7</v>
      </c>
      <c r="F114" s="14">
        <f>F112+F113</f>
        <v>790324</v>
      </c>
      <c r="G114" s="14">
        <f t="shared" si="2"/>
        <v>136</v>
      </c>
      <c r="H114" s="14">
        <f t="shared" si="3"/>
        <v>114.9</v>
      </c>
      <c r="I114" s="14">
        <f>I112+I113</f>
        <v>884942.2</v>
      </c>
      <c r="J114" s="29">
        <f>J112+J113</f>
        <v>585933.8</v>
      </c>
      <c r="K114" s="25"/>
    </row>
    <row r="115" spans="6:10" ht="18.75">
      <c r="F115" s="24" t="s">
        <v>80</v>
      </c>
      <c r="G115" s="24"/>
      <c r="H115" s="24"/>
      <c r="I115" s="25"/>
      <c r="J115" s="25"/>
    </row>
    <row r="116" spans="6:8" ht="18.75">
      <c r="F116" s="25"/>
      <c r="G116" s="25"/>
      <c r="H116" s="25"/>
    </row>
  </sheetData>
  <sheetProtection selectLockedCells="1" selectUnlockedCells="1"/>
  <mergeCells count="14">
    <mergeCell ref="H28:H30"/>
    <mergeCell ref="F22:J22"/>
    <mergeCell ref="F16:J16"/>
    <mergeCell ref="F24:J24"/>
    <mergeCell ref="D28:D30"/>
    <mergeCell ref="E28:E30"/>
    <mergeCell ref="A28:A30"/>
    <mergeCell ref="B4:F4"/>
    <mergeCell ref="B5:F5"/>
    <mergeCell ref="B8:F8"/>
    <mergeCell ref="A25:J25"/>
    <mergeCell ref="I28:J29"/>
    <mergeCell ref="F28:F29"/>
    <mergeCell ref="G28:G30"/>
  </mergeCells>
  <printOptions horizontalCentered="1"/>
  <pageMargins left="0.56" right="0.48" top="0.4724409448818898" bottom="0.1968503937007874" header="0.4724409448818898" footer="0.15748031496062992"/>
  <pageSetup fitToHeight="45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fin-7</cp:lastModifiedBy>
  <cp:lastPrinted>2018-11-14T11:37:34Z</cp:lastPrinted>
  <dcterms:created xsi:type="dcterms:W3CDTF">2003-06-04T13:43:31Z</dcterms:created>
  <dcterms:modified xsi:type="dcterms:W3CDTF">2021-11-17T11:07:09Z</dcterms:modified>
  <cp:category/>
  <cp:version/>
  <cp:contentType/>
  <cp:contentStatus/>
</cp:coreProperties>
</file>